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4915" windowHeight="12300" tabRatio="788"/>
  </bookViews>
  <sheets>
    <sheet name="Title Page" sheetId="1" r:id="rId1"/>
    <sheet name="Championship Section" sheetId="2" r:id="rId2"/>
    <sheet name="Champ Individual Standings" sheetId="3" r:id="rId3"/>
    <sheet name="Championship Team Results" sheetId="12" r:id="rId4"/>
    <sheet name="Championship Team Standings" sheetId="13" r:id="rId5"/>
    <sheet name="U1800 Section" sheetId="6" r:id="rId6"/>
    <sheet name="U1800 Individual Standings" sheetId="7" r:id="rId7"/>
    <sheet name="U1800 Team Results" sheetId="10" r:id="rId8"/>
    <sheet name="U1800 Team Standings" sheetId="11" r:id="rId9"/>
  </sheets>
  <calcPr calcId="125725"/>
</workbook>
</file>

<file path=xl/calcChain.xml><?xml version="1.0" encoding="utf-8"?>
<calcChain xmlns="http://schemas.openxmlformats.org/spreadsheetml/2006/main">
  <c r="C19" i="13"/>
  <c r="C15"/>
  <c r="C13"/>
  <c r="C17"/>
  <c r="C9"/>
  <c r="C7"/>
  <c r="C11"/>
  <c r="C5"/>
  <c r="C3"/>
  <c r="H19" i="12"/>
  <c r="H17"/>
  <c r="H15"/>
  <c r="H13"/>
  <c r="H11"/>
  <c r="H9"/>
  <c r="H7"/>
  <c r="H5"/>
  <c r="H3"/>
  <c r="C15" i="11"/>
  <c r="C13"/>
  <c r="C21"/>
  <c r="C23"/>
  <c r="C17"/>
  <c r="C19"/>
  <c r="C11"/>
  <c r="C9"/>
  <c r="C7"/>
  <c r="C5"/>
  <c r="C3"/>
  <c r="H7" i="10"/>
  <c r="H9"/>
  <c r="H11"/>
  <c r="H13"/>
  <c r="H15"/>
  <c r="H17"/>
  <c r="H19"/>
  <c r="H21"/>
  <c r="H23"/>
  <c r="H5"/>
  <c r="H3"/>
  <c r="P3" i="7"/>
  <c r="P4"/>
  <c r="P5"/>
  <c r="P12"/>
  <c r="P6"/>
  <c r="P7"/>
  <c r="P16"/>
  <c r="P17"/>
  <c r="P8"/>
  <c r="P9"/>
  <c r="P18"/>
  <c r="P10"/>
  <c r="P13"/>
  <c r="P14"/>
  <c r="P11"/>
  <c r="P25"/>
  <c r="P19"/>
  <c r="P26"/>
  <c r="P20"/>
  <c r="P27"/>
  <c r="P15"/>
  <c r="P31"/>
  <c r="P32"/>
  <c r="P21"/>
  <c r="P28"/>
  <c r="P22"/>
  <c r="P29"/>
  <c r="P33"/>
  <c r="P23"/>
  <c r="P24"/>
  <c r="P38"/>
  <c r="P34"/>
  <c r="P35"/>
  <c r="P30"/>
  <c r="P39"/>
  <c r="P40"/>
  <c r="P41"/>
  <c r="P42"/>
  <c r="P43"/>
  <c r="P36"/>
  <c r="P37"/>
  <c r="P44"/>
  <c r="P45"/>
  <c r="P2"/>
  <c r="P3" i="6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2"/>
  <c r="P4" i="3"/>
  <c r="P32"/>
  <c r="P37"/>
  <c r="P19"/>
  <c r="P24"/>
  <c r="P18"/>
  <c r="P31"/>
  <c r="P14"/>
  <c r="P3"/>
  <c r="P8"/>
  <c r="P17"/>
  <c r="P23"/>
  <c r="P38"/>
  <c r="P30"/>
  <c r="P29"/>
  <c r="P7"/>
  <c r="P22"/>
  <c r="P21"/>
  <c r="P16"/>
  <c r="P36"/>
  <c r="P13"/>
  <c r="P28"/>
  <c r="P6"/>
  <c r="P15"/>
  <c r="P33"/>
  <c r="P5"/>
  <c r="P2"/>
  <c r="P12"/>
  <c r="P11"/>
  <c r="P35"/>
  <c r="P27"/>
  <c r="P26"/>
  <c r="P10"/>
  <c r="P25"/>
  <c r="P34"/>
  <c r="P20"/>
  <c r="P9"/>
  <c r="P38" i="2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P2"/>
</calcChain>
</file>

<file path=xl/sharedStrings.xml><?xml version="1.0" encoding="utf-8"?>
<sst xmlns="http://schemas.openxmlformats.org/spreadsheetml/2006/main" count="1428" uniqueCount="408">
  <si>
    <t>2014 Canadian University Chess Championships</t>
  </si>
  <si>
    <t>Championship Section</t>
  </si>
  <si>
    <t>Player Number</t>
  </si>
  <si>
    <t>Player Name</t>
  </si>
  <si>
    <t>Round 1</t>
  </si>
  <si>
    <t>Rd 1 Points</t>
  </si>
  <si>
    <t>Round 2</t>
  </si>
  <si>
    <t>Rd 2 Pts</t>
  </si>
  <si>
    <t>Round 3</t>
  </si>
  <si>
    <t>Rd 3 Pts</t>
  </si>
  <si>
    <t>Round 4</t>
  </si>
  <si>
    <t>Rd 4 Pts</t>
  </si>
  <si>
    <t>Round 5</t>
  </si>
  <si>
    <t>Rd 5 Pts</t>
  </si>
  <si>
    <t>Total</t>
  </si>
  <si>
    <t>Rating</t>
  </si>
  <si>
    <t>Brock</t>
  </si>
  <si>
    <t>Pace, Christopher</t>
  </si>
  <si>
    <t>BYE</t>
  </si>
  <si>
    <t>B: W(25)</t>
  </si>
  <si>
    <t>W: W(21)</t>
  </si>
  <si>
    <t>W: L(17)</t>
  </si>
  <si>
    <t>Van Rooy, Jake</t>
  </si>
  <si>
    <t>W: D(26)</t>
  </si>
  <si>
    <t>B: L(22)</t>
  </si>
  <si>
    <t>B: W(18)</t>
  </si>
  <si>
    <t>Szejbak, Andrew</t>
  </si>
  <si>
    <t>B: L(27)</t>
  </si>
  <si>
    <t>W: L(23)</t>
  </si>
  <si>
    <t>W: L(19)</t>
  </si>
  <si>
    <t>unrated</t>
  </si>
  <si>
    <t>Attanayake, Lasan</t>
  </si>
  <si>
    <t>W: L(28)</t>
  </si>
  <si>
    <t>B: L(24)</t>
  </si>
  <si>
    <t>B: L(20)</t>
  </si>
  <si>
    <t>Carleton</t>
  </si>
  <si>
    <t>Marinkovic, Mate</t>
  </si>
  <si>
    <t>B: L(9)</t>
  </si>
  <si>
    <t>B: W(13)</t>
  </si>
  <si>
    <t>W: W(25)</t>
  </si>
  <si>
    <t>Laszlo, Lucas</t>
  </si>
  <si>
    <t>W: L(10)</t>
  </si>
  <si>
    <t>W: L(14)</t>
  </si>
  <si>
    <t>B: L(26)</t>
  </si>
  <si>
    <t>Lanceman, Stefan</t>
  </si>
  <si>
    <t>B: L(11)</t>
  </si>
  <si>
    <t>B: L(15)</t>
  </si>
  <si>
    <t>W: L(27)</t>
  </si>
  <si>
    <t>Morrison, Luke</t>
  </si>
  <si>
    <t>W: L(12)</t>
  </si>
  <si>
    <t>W: L(16)</t>
  </si>
  <si>
    <t>B: L(28)</t>
  </si>
  <si>
    <t>McGill Team 1/A</t>
  </si>
  <si>
    <t>Jiang, Louie</t>
  </si>
  <si>
    <t>W: W(5)</t>
  </si>
  <si>
    <t>B: D(29)</t>
  </si>
  <si>
    <t>W: W(33)</t>
  </si>
  <si>
    <t>B: D(21)</t>
  </si>
  <si>
    <t>Kleinman, Michael</t>
  </si>
  <si>
    <t>B: W(6)</t>
  </si>
  <si>
    <t>W: D(30)</t>
  </si>
  <si>
    <t>B: L(34)</t>
  </si>
  <si>
    <t>W: W(22)</t>
  </si>
  <si>
    <t>Sturt, Raven</t>
  </si>
  <si>
    <t>W: W(7)</t>
  </si>
  <si>
    <t>B: W(31)</t>
  </si>
  <si>
    <t>W: W(35)</t>
  </si>
  <si>
    <t>B: W(23)</t>
  </si>
  <si>
    <t>MacKinnon, Keith</t>
  </si>
  <si>
    <t>B: W(8)</t>
  </si>
  <si>
    <t>W: W(32)</t>
  </si>
  <si>
    <t>B: L(36)</t>
  </si>
  <si>
    <t>W: W(24)</t>
  </si>
  <si>
    <t>McGill Team 2/B</t>
  </si>
  <si>
    <t>Dumont, Felix</t>
  </si>
  <si>
    <t>W: L(5)</t>
  </si>
  <si>
    <t>W: L(29)</t>
  </si>
  <si>
    <t>Ah-Lan, Kenny</t>
  </si>
  <si>
    <t>W: L(22)</t>
  </si>
  <si>
    <t>B: L(30)</t>
  </si>
  <si>
    <t>Twesigye, Derick Joshua</t>
  </si>
  <si>
    <t>W: W(31)</t>
  </si>
  <si>
    <t>Li, Adam</t>
  </si>
  <si>
    <t>W: L(24)</t>
  </si>
  <si>
    <t>B: L(32)</t>
  </si>
  <si>
    <t>McMaster</t>
  </si>
  <si>
    <t>Cormier, Adam</t>
  </si>
  <si>
    <t>B: L(29)</t>
  </si>
  <si>
    <t>B: W(1)</t>
  </si>
  <si>
    <t>Yusuf, Magas</t>
  </si>
  <si>
    <t>W: L(30)</t>
  </si>
  <si>
    <t>W: L(2)</t>
  </si>
  <si>
    <t>Okoli, Chinedu</t>
  </si>
  <si>
    <t>B: L(31)</t>
  </si>
  <si>
    <t>W: W(27)</t>
  </si>
  <si>
    <t>B: W(3)</t>
  </si>
  <si>
    <t>Gonsalves, Ryan</t>
  </si>
  <si>
    <t>W: L(32)</t>
  </si>
  <si>
    <t>B: D(28)</t>
  </si>
  <si>
    <t>W: W(4)</t>
  </si>
  <si>
    <t>Ottawa University</t>
  </si>
  <si>
    <t>Voloaca, Mihnea</t>
  </si>
  <si>
    <t>W: D(13)</t>
  </si>
  <si>
    <t>B: D(33)</t>
  </si>
  <si>
    <t>B: L(1)</t>
  </si>
  <si>
    <t>W: D(9)</t>
  </si>
  <si>
    <t>Mai, Lloyd</t>
  </si>
  <si>
    <t>B: W(14)</t>
  </si>
  <si>
    <t>W: W(34)</t>
  </si>
  <si>
    <t>W: W(2)</t>
  </si>
  <si>
    <t>B: L(10)</t>
  </si>
  <si>
    <t>Hovananian, Serge</t>
  </si>
  <si>
    <t>W: L(15)</t>
  </si>
  <si>
    <t>B: L(35)</t>
  </si>
  <si>
    <t>W: L(11)</t>
  </si>
  <si>
    <t>Oliveiro, Thiago E. A</t>
  </si>
  <si>
    <t>B: W(16)</t>
  </si>
  <si>
    <t>W: L(36)</t>
  </si>
  <si>
    <t>B: L(12)</t>
  </si>
  <si>
    <t>Queens</t>
  </si>
  <si>
    <t>Gladstone, Simon</t>
  </si>
  <si>
    <t>B: L(33)</t>
  </si>
  <si>
    <t>W: L(1)</t>
  </si>
  <si>
    <t>B: L(17)</t>
  </si>
  <si>
    <t>B: L(5)</t>
  </si>
  <si>
    <t>Schier, Jan</t>
  </si>
  <si>
    <t>W: L(34)</t>
  </si>
  <si>
    <t>B: D(2)</t>
  </si>
  <si>
    <t>W: W(18)</t>
  </si>
  <si>
    <t>W: W(6)</t>
  </si>
  <si>
    <t>Kleinman, Robert</t>
  </si>
  <si>
    <t>B: W(35)</t>
  </si>
  <si>
    <t>W: W(3)</t>
  </si>
  <si>
    <t>B: L(19)</t>
  </si>
  <si>
    <t>B: W(7)</t>
  </si>
  <si>
    <t>Song, Guang</t>
  </si>
  <si>
    <t>W:D(36)</t>
  </si>
  <si>
    <t>B: W(4)</t>
  </si>
  <si>
    <t>W: D(20)</t>
  </si>
  <si>
    <t>W: W(8)</t>
  </si>
  <si>
    <t>University of Toronto</t>
  </si>
  <si>
    <t>Gusev, Nikita</t>
  </si>
  <si>
    <t>W: W(17)</t>
  </si>
  <si>
    <t>Ivanov, Mike</t>
  </si>
  <si>
    <t>B: D(10)</t>
  </si>
  <si>
    <t>W: W(14)</t>
  </si>
  <si>
    <t>Todd, Adie</t>
  </si>
  <si>
    <t>W: W(19)</t>
  </si>
  <si>
    <t>W: L(37)</t>
  </si>
  <si>
    <t>Venner, John</t>
  </si>
  <si>
    <t>B: W(20)</t>
  </si>
  <si>
    <t>W: W(16)</t>
  </si>
  <si>
    <t>Waterloo</t>
  </si>
  <si>
    <t>Chung, Kevin</t>
  </si>
  <si>
    <t>W: D(21)</t>
  </si>
  <si>
    <t>Sundar, Avinaash</t>
  </si>
  <si>
    <t>B: W(26)</t>
  </si>
  <si>
    <t>B: L (22)</t>
  </si>
  <si>
    <t>W: W(10)</t>
  </si>
  <si>
    <t>W: W(30)</t>
  </si>
  <si>
    <t>Wu, Aaron</t>
  </si>
  <si>
    <t>W: W(23)</t>
  </si>
  <si>
    <t>Withdrawn</t>
  </si>
  <si>
    <t>Aniunoh, Jude</t>
  </si>
  <si>
    <t>B: W(24)</t>
  </si>
  <si>
    <t>W: W(12)</t>
  </si>
  <si>
    <t>3(Alternate)</t>
  </si>
  <si>
    <t>Xiong, Jerry</t>
  </si>
  <si>
    <t>Board #</t>
  </si>
  <si>
    <t>B: D(5)</t>
  </si>
  <si>
    <t>W: L(6)</t>
  </si>
  <si>
    <t>B: L(3)</t>
  </si>
  <si>
    <t>B: L(7)</t>
  </si>
  <si>
    <t>Full Point Bye</t>
  </si>
  <si>
    <t>W: D(1)</t>
  </si>
  <si>
    <t>B: W(2)</t>
  </si>
  <si>
    <t>B: D(17)</t>
  </si>
  <si>
    <t>W: W(26)</t>
  </si>
  <si>
    <t>W: L(21)</t>
  </si>
  <si>
    <t>W: W(13)</t>
  </si>
  <si>
    <t>B: L(14)</t>
  </si>
  <si>
    <t>W: W(15)</t>
  </si>
  <si>
    <t>Standing</t>
  </si>
  <si>
    <t xml:space="preserve">1st </t>
  </si>
  <si>
    <t>2nd</t>
  </si>
  <si>
    <t>3rd</t>
  </si>
  <si>
    <t>Carleton Team 1/A</t>
  </si>
  <si>
    <t>Dykes, John</t>
  </si>
  <si>
    <t>B: W(29)</t>
  </si>
  <si>
    <t>B: W(33)</t>
  </si>
  <si>
    <t>Mehta, Arthur</t>
  </si>
  <si>
    <t>B: D(14)</t>
  </si>
  <si>
    <t>Dykes, Chris</t>
  </si>
  <si>
    <t>Dykes, Thomas</t>
  </si>
  <si>
    <t>B: L(16)</t>
  </si>
  <si>
    <t>W: D(4)</t>
  </si>
  <si>
    <t>W: W(36)</t>
  </si>
  <si>
    <t>Carleton Team 2/B</t>
  </si>
  <si>
    <t>Macdonell, Ryan</t>
  </si>
  <si>
    <t>Melop, Jhonatas</t>
  </si>
  <si>
    <t>W: D(10)</t>
  </si>
  <si>
    <t>W: D(34)</t>
  </si>
  <si>
    <t>B: W(38)</t>
  </si>
  <si>
    <t>Chan, Jason</t>
  </si>
  <si>
    <t>W: L(39)</t>
  </si>
  <si>
    <t>Dawod, Ahmed</t>
  </si>
  <si>
    <t>B: W(40)</t>
  </si>
  <si>
    <t>McGill</t>
  </si>
  <si>
    <t>Hang, Shao</t>
  </si>
  <si>
    <t>Baser, Celal Khan</t>
  </si>
  <si>
    <t>B: D(6)</t>
  </si>
  <si>
    <t>W: D(22)</t>
  </si>
  <si>
    <t>Chasles, Jean-Benoit</t>
  </si>
  <si>
    <t>Zhu, Brian</t>
  </si>
  <si>
    <t>B: L(8)</t>
  </si>
  <si>
    <t>W: L(20)</t>
  </si>
  <si>
    <t>Patel, Nikesh</t>
  </si>
  <si>
    <t>B: D(41)</t>
  </si>
  <si>
    <t>Lakatosh, James</t>
  </si>
  <si>
    <t>W: D(2)</t>
  </si>
  <si>
    <t>B: L(18)</t>
  </si>
  <si>
    <t>W: W(42)</t>
  </si>
  <si>
    <t>Shyamal, Smriti</t>
  </si>
  <si>
    <t>B: L(43)</t>
  </si>
  <si>
    <t>Sabeh, Walid</t>
  </si>
  <si>
    <t>W: W(44)</t>
  </si>
  <si>
    <t>University of Ottawa</t>
  </si>
  <si>
    <t>Ripaka, Srikanth</t>
  </si>
  <si>
    <t>B: L(13)</t>
  </si>
  <si>
    <t>B: D(25)</t>
  </si>
  <si>
    <t>Pilon, Didier</t>
  </si>
  <si>
    <t>W: L(26)</t>
  </si>
  <si>
    <t>Ilic, Lazar</t>
  </si>
  <si>
    <t>W: W(11)</t>
  </si>
  <si>
    <t>B: D(27)</t>
  </si>
  <si>
    <t>Sharma, Trix</t>
  </si>
  <si>
    <t>B: W(36)</t>
  </si>
  <si>
    <t>B: W(12)</t>
  </si>
  <si>
    <t>Missing Player</t>
  </si>
  <si>
    <t>B: L(37)</t>
  </si>
  <si>
    <t>Wang, Zihan</t>
  </si>
  <si>
    <t>W: W(38)</t>
  </si>
  <si>
    <t>Metcalfe, Drew</t>
  </si>
  <si>
    <t>B: D(39)</t>
  </si>
  <si>
    <t>Amon, Cory</t>
  </si>
  <si>
    <t>W: L(40)</t>
  </si>
  <si>
    <t>B: D(4)</t>
  </si>
  <si>
    <t>Ryerson</t>
  </si>
  <si>
    <t>Iltchenko, Max</t>
  </si>
  <si>
    <t>W: L(41)</t>
  </si>
  <si>
    <t>B: D(37)</t>
  </si>
  <si>
    <t>W: D(17)</t>
  </si>
  <si>
    <t>Sethi, Kabeer</t>
  </si>
  <si>
    <t>B: W(42)</t>
  </si>
  <si>
    <t>Vigneswaramoorthy, Vinorth</t>
  </si>
  <si>
    <t>W: W(43)</t>
  </si>
  <si>
    <t>B: W(39)</t>
  </si>
  <si>
    <t>W: D(19)</t>
  </si>
  <si>
    <t>Ogunlana, Ayo</t>
  </si>
  <si>
    <t>B: W(44)</t>
  </si>
  <si>
    <t>W: W(40)</t>
  </si>
  <si>
    <t>Toronto Team 1/A</t>
  </si>
  <si>
    <t>Nakagawa, Seiji</t>
  </si>
  <si>
    <t>W: W(41)</t>
  </si>
  <si>
    <t>Kats, Daniel</t>
  </si>
  <si>
    <t>B: L(42)</t>
  </si>
  <si>
    <t>Kwan, Hyeokjun</t>
  </si>
  <si>
    <t>W: L(43)</t>
  </si>
  <si>
    <t>W: L(3)</t>
  </si>
  <si>
    <t>Lucas, Joas</t>
  </si>
  <si>
    <t>Toronto Team 2/B</t>
  </si>
  <si>
    <t>Diamatstein, Sam</t>
  </si>
  <si>
    <t>Faris, Anas</t>
  </si>
  <si>
    <t>Vukosavljevic, Sanja</t>
  </si>
  <si>
    <t>Park, Sofia</t>
  </si>
  <si>
    <t>B: L(4)</t>
  </si>
  <si>
    <t>Ottawa Law</t>
  </si>
  <si>
    <t>Nadeau, Gabrielle</t>
  </si>
  <si>
    <t>B: W(9)</t>
  </si>
  <si>
    <t>W: D(25)</t>
  </si>
  <si>
    <t>B: W(5)</t>
  </si>
  <si>
    <t>Nadeau, Jeremie</t>
  </si>
  <si>
    <t>Giamberardino, Antonio</t>
  </si>
  <si>
    <t>W: D(23)</t>
  </si>
  <si>
    <t>B: W(11)</t>
  </si>
  <si>
    <t>Sherman, Michael</t>
  </si>
  <si>
    <t>W: L(8)</t>
  </si>
  <si>
    <t>Western</t>
  </si>
  <si>
    <t>Evoy, Darin</t>
  </si>
  <si>
    <t>Young, Miguel</t>
  </si>
  <si>
    <t>Scala, Paul</t>
  </si>
  <si>
    <t>Siegal, Matthew</t>
  </si>
  <si>
    <t>-</t>
  </si>
  <si>
    <t>B: L(44)</t>
  </si>
  <si>
    <t>W: D(29)</t>
  </si>
  <si>
    <t>B: W(30)</t>
  </si>
  <si>
    <t>B: D(32)</t>
  </si>
  <si>
    <t>W: Bye</t>
  </si>
  <si>
    <t>Forfeit</t>
  </si>
  <si>
    <t>B: Bye</t>
  </si>
  <si>
    <t>B: D(19)</t>
  </si>
  <si>
    <t>W: W(20)</t>
  </si>
  <si>
    <t>B: D(13)</t>
  </si>
  <si>
    <t>B: D(9)</t>
  </si>
  <si>
    <t>W: D(12)</t>
  </si>
  <si>
    <t>W: L(35)</t>
  </si>
  <si>
    <t>Standing*</t>
  </si>
  <si>
    <t>*TieBreak determined by board number</t>
  </si>
  <si>
    <t>January 11th/12th</t>
  </si>
  <si>
    <t>Ottawa, Ontario</t>
  </si>
  <si>
    <t>Under 1800 Section</t>
  </si>
  <si>
    <t>Rd 1</t>
  </si>
  <si>
    <t>Rd 2</t>
  </si>
  <si>
    <t>Rd 3</t>
  </si>
  <si>
    <t>Rd 4</t>
  </si>
  <si>
    <t>Rd 5</t>
  </si>
  <si>
    <t>1</t>
  </si>
  <si>
    <t>CARLETON UNDER 1800 TEAM A</t>
  </si>
  <si>
    <t>W    4</t>
  </si>
  <si>
    <t>B    9</t>
  </si>
  <si>
    <t>B    6</t>
  </si>
  <si>
    <t>B  10</t>
  </si>
  <si>
    <t xml:space="preserve">bye  </t>
  </si>
  <si>
    <t xml:space="preserve">1785 </t>
  </si>
  <si>
    <t>2</t>
  </si>
  <si>
    <t>CARLETON UNDER 1800 TEAM B</t>
  </si>
  <si>
    <t>B    3</t>
  </si>
  <si>
    <t>W    6</t>
  </si>
  <si>
    <t>W  11</t>
  </si>
  <si>
    <t xml:space="preserve">unr. </t>
  </si>
  <si>
    <t>3</t>
  </si>
  <si>
    <t>MCGILL UNDER 1800 TEAM</t>
  </si>
  <si>
    <t>W    2</t>
  </si>
  <si>
    <t>B    5</t>
  </si>
  <si>
    <t>W    9</t>
  </si>
  <si>
    <t xml:space="preserve">1332 </t>
  </si>
  <si>
    <t>4</t>
  </si>
  <si>
    <t>MCMASTER UNDER 1800</t>
  </si>
  <si>
    <t>B    1</t>
  </si>
  <si>
    <t>W    5</t>
  </si>
  <si>
    <t>W    8</t>
  </si>
  <si>
    <t xml:space="preserve">1219 </t>
  </si>
  <si>
    <t>5</t>
  </si>
  <si>
    <t xml:space="preserve">UNIVERSITY OF OTTAWA UNDER 1800 </t>
  </si>
  <si>
    <t>W  10</t>
  </si>
  <si>
    <t>B    4</t>
  </si>
  <si>
    <t>W    3</t>
  </si>
  <si>
    <t>B    8</t>
  </si>
  <si>
    <t xml:space="preserve">1446 </t>
  </si>
  <si>
    <t>6</t>
  </si>
  <si>
    <t>QUEENS UNIVERSITY-TEAM B</t>
  </si>
  <si>
    <t>B  11</t>
  </si>
  <si>
    <t>B    2</t>
  </si>
  <si>
    <t>W    1</t>
  </si>
  <si>
    <t>7</t>
  </si>
  <si>
    <t>8</t>
  </si>
  <si>
    <t>RYERSON</t>
  </si>
  <si>
    <t xml:space="preserve">1188 </t>
  </si>
  <si>
    <t>9</t>
  </si>
  <si>
    <t>UNIVERSITY OF TORONTO TEAM A</t>
  </si>
  <si>
    <t xml:space="preserve">1318 </t>
  </si>
  <si>
    <t>UNIVERSITY OF TORONTO TEAM B</t>
  </si>
  <si>
    <t xml:space="preserve">1230 </t>
  </si>
  <si>
    <t>UNIVERSITY OF OTTAWA LAW TEAM</t>
  </si>
  <si>
    <t xml:space="preserve">1574 </t>
  </si>
  <si>
    <t>WESTERN UNDER 1800 TEAM</t>
  </si>
  <si>
    <t xml:space="preserve">1587 </t>
  </si>
  <si>
    <t>Number</t>
  </si>
  <si>
    <t>Team Name</t>
  </si>
  <si>
    <t>W    7</t>
  </si>
  <si>
    <t>B    7</t>
  </si>
  <si>
    <t>B  9</t>
  </si>
  <si>
    <t>W  9</t>
  </si>
  <si>
    <t>Total Match Points</t>
  </si>
  <si>
    <t>Final Standing</t>
  </si>
  <si>
    <t>1st</t>
  </si>
  <si>
    <t>Total Game Points</t>
  </si>
  <si>
    <t xml:space="preserve">2nd </t>
  </si>
  <si>
    <t>U1800 Section</t>
  </si>
  <si>
    <t>BROCK UNIVERSITY</t>
  </si>
  <si>
    <t xml:space="preserve">1942 </t>
  </si>
  <si>
    <t>CARLETON</t>
  </si>
  <si>
    <t xml:space="preserve">1887 </t>
  </si>
  <si>
    <t>MCGILL-TEAM 1</t>
  </si>
  <si>
    <t xml:space="preserve">2296 </t>
  </si>
  <si>
    <t>MCGILL-TEAM 2</t>
  </si>
  <si>
    <t xml:space="preserve">1974 </t>
  </si>
  <si>
    <t>MCMASTER</t>
  </si>
  <si>
    <t xml:space="preserve">1867 </t>
  </si>
  <si>
    <t>UNIVERSITY OF OTTAWA</t>
  </si>
  <si>
    <t xml:space="preserve">2316 </t>
  </si>
  <si>
    <t xml:space="preserve">2231 </t>
  </si>
  <si>
    <t xml:space="preserve">2099 </t>
  </si>
  <si>
    <t>WATERLOO</t>
  </si>
  <si>
    <t xml:space="preserve">2178 </t>
  </si>
  <si>
    <t xml:space="preserve">UNIVERSITY OF TORONTO </t>
  </si>
  <si>
    <t xml:space="preserve">QUEENS </t>
  </si>
  <si>
    <t xml:space="preserve">MCGILL </t>
  </si>
  <si>
    <t xml:space="preserve">MCMASTER </t>
  </si>
  <si>
    <t xml:space="preserve">UNIVERSITY OF OTTAWA </t>
  </si>
  <si>
    <t xml:space="preserve">WESTERN </t>
  </si>
  <si>
    <t>CARLETON TEAM A</t>
  </si>
  <si>
    <t>CARLETON TEAM B</t>
  </si>
  <si>
    <t>QUEENS TEAM B</t>
  </si>
  <si>
    <t>Individual Standings</t>
  </si>
  <si>
    <t>Team Results</t>
  </si>
  <si>
    <t>Team Standings</t>
  </si>
  <si>
    <t>Carleton University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</si>
</sst>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indexed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3" borderId="1" xfId="0" applyFont="1" applyFill="1" applyBorder="1"/>
    <xf numFmtId="0" fontId="0" fillId="0" borderId="0" xfId="0" applyFill="1"/>
    <xf numFmtId="0" fontId="4" fillId="3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5" xfId="0" applyBorder="1"/>
    <xf numFmtId="0" fontId="0" fillId="0" borderId="0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0" borderId="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4" fillId="3" borderId="13" xfId="0" applyFont="1" applyFill="1" applyBorder="1"/>
    <xf numFmtId="0" fontId="0" fillId="0" borderId="7" xfId="0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10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15" xfId="0" applyFill="1" applyBorder="1"/>
    <xf numFmtId="0" fontId="0" fillId="4" borderId="14" xfId="0" applyFill="1" applyBorder="1"/>
    <xf numFmtId="0" fontId="0" fillId="4" borderId="12" xfId="0" applyFill="1" applyBorder="1"/>
    <xf numFmtId="0" fontId="0" fillId="5" borderId="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4" borderId="9" xfId="0" applyFill="1" applyBorder="1"/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6:E19"/>
  <sheetViews>
    <sheetView tabSelected="1" workbookViewId="0"/>
  </sheetViews>
  <sheetFormatPr defaultRowHeight="15"/>
  <sheetData>
    <row r="6" spans="4:5" ht="23.25">
      <c r="D6" s="1" t="s">
        <v>0</v>
      </c>
    </row>
    <row r="7" spans="4:5" ht="18.75">
      <c r="D7" s="51" t="s">
        <v>308</v>
      </c>
    </row>
    <row r="8" spans="4:5" ht="18.75">
      <c r="D8" s="51" t="s">
        <v>407</v>
      </c>
    </row>
    <row r="9" spans="4:5" ht="18.75">
      <c r="D9" s="51" t="s">
        <v>309</v>
      </c>
    </row>
    <row r="11" spans="4:5" ht="18.75">
      <c r="D11" s="51" t="s">
        <v>1</v>
      </c>
    </row>
    <row r="12" spans="4:5" ht="15.75">
      <c r="E12" s="50" t="s">
        <v>404</v>
      </c>
    </row>
    <row r="13" spans="4:5" ht="15.75">
      <c r="E13" s="50" t="s">
        <v>405</v>
      </c>
    </row>
    <row r="14" spans="4:5" ht="15.75">
      <c r="E14" s="50" t="s">
        <v>406</v>
      </c>
    </row>
    <row r="16" spans="4:5" ht="18.75">
      <c r="D16" s="51" t="s">
        <v>310</v>
      </c>
    </row>
    <row r="17" spans="5:5" ht="15.75">
      <c r="E17" s="50" t="s">
        <v>404</v>
      </c>
    </row>
    <row r="18" spans="5:5" ht="15.75">
      <c r="E18" s="50" t="s">
        <v>405</v>
      </c>
    </row>
    <row r="19" spans="5:5" ht="15.75">
      <c r="E19" s="50" t="s">
        <v>406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38"/>
  <sheetViews>
    <sheetView workbookViewId="0"/>
  </sheetViews>
  <sheetFormatPr defaultColWidth="11.5703125" defaultRowHeight="15"/>
  <cols>
    <col min="1" max="1" width="26.5703125" customWidth="1"/>
    <col min="3" max="3" width="16.85546875" customWidth="1"/>
    <col min="4" max="4" width="11.5703125" style="2"/>
    <col min="5" max="5" width="22.85546875" customWidth="1"/>
    <col min="6" max="6" width="11.5703125" style="2"/>
    <col min="14" max="14" width="13.42578125" customWidth="1"/>
    <col min="16" max="16" width="11.5703125" style="5"/>
    <col min="19" max="19" width="19.7109375" customWidth="1"/>
    <col min="23" max="23" width="25.28515625" customWidth="1"/>
    <col min="24" max="24" width="22.5703125" customWidth="1"/>
    <col min="258" max="258" width="19.7109375" customWidth="1"/>
    <col min="260" max="260" width="16" customWidth="1"/>
    <col min="261" max="261" width="22.85546875" customWidth="1"/>
    <col min="275" max="275" width="19.7109375" customWidth="1"/>
    <col min="279" max="279" width="25.28515625" customWidth="1"/>
    <col min="280" max="280" width="22.5703125" customWidth="1"/>
    <col min="514" max="514" width="19.7109375" customWidth="1"/>
    <col min="516" max="516" width="16" customWidth="1"/>
    <col min="517" max="517" width="22.85546875" customWidth="1"/>
    <col min="531" max="531" width="19.7109375" customWidth="1"/>
    <col min="535" max="535" width="25.28515625" customWidth="1"/>
    <col min="536" max="536" width="22.5703125" customWidth="1"/>
    <col min="770" max="770" width="19.7109375" customWidth="1"/>
    <col min="772" max="772" width="16" customWidth="1"/>
    <col min="773" max="773" width="22.85546875" customWidth="1"/>
    <col min="787" max="787" width="19.7109375" customWidth="1"/>
    <col min="791" max="791" width="25.28515625" customWidth="1"/>
    <col min="792" max="792" width="22.5703125" customWidth="1"/>
    <col min="1026" max="1026" width="19.7109375" customWidth="1"/>
    <col min="1028" max="1028" width="16" customWidth="1"/>
    <col min="1029" max="1029" width="22.85546875" customWidth="1"/>
    <col min="1043" max="1043" width="19.7109375" customWidth="1"/>
    <col min="1047" max="1047" width="25.28515625" customWidth="1"/>
    <col min="1048" max="1048" width="22.5703125" customWidth="1"/>
    <col min="1282" max="1282" width="19.7109375" customWidth="1"/>
    <col min="1284" max="1284" width="16" customWidth="1"/>
    <col min="1285" max="1285" width="22.85546875" customWidth="1"/>
    <col min="1299" max="1299" width="19.7109375" customWidth="1"/>
    <col min="1303" max="1303" width="25.28515625" customWidth="1"/>
    <col min="1304" max="1304" width="22.5703125" customWidth="1"/>
    <col min="1538" max="1538" width="19.7109375" customWidth="1"/>
    <col min="1540" max="1540" width="16" customWidth="1"/>
    <col min="1541" max="1541" width="22.85546875" customWidth="1"/>
    <col min="1555" max="1555" width="19.7109375" customWidth="1"/>
    <col min="1559" max="1559" width="25.28515625" customWidth="1"/>
    <col min="1560" max="1560" width="22.5703125" customWidth="1"/>
    <col min="1794" max="1794" width="19.7109375" customWidth="1"/>
    <col min="1796" max="1796" width="16" customWidth="1"/>
    <col min="1797" max="1797" width="22.85546875" customWidth="1"/>
    <col min="1811" max="1811" width="19.7109375" customWidth="1"/>
    <col min="1815" max="1815" width="25.28515625" customWidth="1"/>
    <col min="1816" max="1816" width="22.5703125" customWidth="1"/>
    <col min="2050" max="2050" width="19.7109375" customWidth="1"/>
    <col min="2052" max="2052" width="16" customWidth="1"/>
    <col min="2053" max="2053" width="22.85546875" customWidth="1"/>
    <col min="2067" max="2067" width="19.7109375" customWidth="1"/>
    <col min="2071" max="2071" width="25.28515625" customWidth="1"/>
    <col min="2072" max="2072" width="22.5703125" customWidth="1"/>
    <col min="2306" max="2306" width="19.7109375" customWidth="1"/>
    <col min="2308" max="2308" width="16" customWidth="1"/>
    <col min="2309" max="2309" width="22.85546875" customWidth="1"/>
    <col min="2323" max="2323" width="19.7109375" customWidth="1"/>
    <col min="2327" max="2327" width="25.28515625" customWidth="1"/>
    <col min="2328" max="2328" width="22.5703125" customWidth="1"/>
    <col min="2562" max="2562" width="19.7109375" customWidth="1"/>
    <col min="2564" max="2564" width="16" customWidth="1"/>
    <col min="2565" max="2565" width="22.85546875" customWidth="1"/>
    <col min="2579" max="2579" width="19.7109375" customWidth="1"/>
    <col min="2583" max="2583" width="25.28515625" customWidth="1"/>
    <col min="2584" max="2584" width="22.5703125" customWidth="1"/>
    <col min="2818" max="2818" width="19.7109375" customWidth="1"/>
    <col min="2820" max="2820" width="16" customWidth="1"/>
    <col min="2821" max="2821" width="22.85546875" customWidth="1"/>
    <col min="2835" max="2835" width="19.7109375" customWidth="1"/>
    <col min="2839" max="2839" width="25.28515625" customWidth="1"/>
    <col min="2840" max="2840" width="22.5703125" customWidth="1"/>
    <col min="3074" max="3074" width="19.7109375" customWidth="1"/>
    <col min="3076" max="3076" width="16" customWidth="1"/>
    <col min="3077" max="3077" width="22.85546875" customWidth="1"/>
    <col min="3091" max="3091" width="19.7109375" customWidth="1"/>
    <col min="3095" max="3095" width="25.28515625" customWidth="1"/>
    <col min="3096" max="3096" width="22.5703125" customWidth="1"/>
    <col min="3330" max="3330" width="19.7109375" customWidth="1"/>
    <col min="3332" max="3332" width="16" customWidth="1"/>
    <col min="3333" max="3333" width="22.85546875" customWidth="1"/>
    <col min="3347" max="3347" width="19.7109375" customWidth="1"/>
    <col min="3351" max="3351" width="25.28515625" customWidth="1"/>
    <col min="3352" max="3352" width="22.5703125" customWidth="1"/>
    <col min="3586" max="3586" width="19.7109375" customWidth="1"/>
    <col min="3588" max="3588" width="16" customWidth="1"/>
    <col min="3589" max="3589" width="22.85546875" customWidth="1"/>
    <col min="3603" max="3603" width="19.7109375" customWidth="1"/>
    <col min="3607" max="3607" width="25.28515625" customWidth="1"/>
    <col min="3608" max="3608" width="22.5703125" customWidth="1"/>
    <col min="3842" max="3842" width="19.7109375" customWidth="1"/>
    <col min="3844" max="3844" width="16" customWidth="1"/>
    <col min="3845" max="3845" width="22.85546875" customWidth="1"/>
    <col min="3859" max="3859" width="19.7109375" customWidth="1"/>
    <col min="3863" max="3863" width="25.28515625" customWidth="1"/>
    <col min="3864" max="3864" width="22.5703125" customWidth="1"/>
    <col min="4098" max="4098" width="19.7109375" customWidth="1"/>
    <col min="4100" max="4100" width="16" customWidth="1"/>
    <col min="4101" max="4101" width="22.85546875" customWidth="1"/>
    <col min="4115" max="4115" width="19.7109375" customWidth="1"/>
    <col min="4119" max="4119" width="25.28515625" customWidth="1"/>
    <col min="4120" max="4120" width="22.5703125" customWidth="1"/>
    <col min="4354" max="4354" width="19.7109375" customWidth="1"/>
    <col min="4356" max="4356" width="16" customWidth="1"/>
    <col min="4357" max="4357" width="22.85546875" customWidth="1"/>
    <col min="4371" max="4371" width="19.7109375" customWidth="1"/>
    <col min="4375" max="4375" width="25.28515625" customWidth="1"/>
    <col min="4376" max="4376" width="22.5703125" customWidth="1"/>
    <col min="4610" max="4610" width="19.7109375" customWidth="1"/>
    <col min="4612" max="4612" width="16" customWidth="1"/>
    <col min="4613" max="4613" width="22.85546875" customWidth="1"/>
    <col min="4627" max="4627" width="19.7109375" customWidth="1"/>
    <col min="4631" max="4631" width="25.28515625" customWidth="1"/>
    <col min="4632" max="4632" width="22.5703125" customWidth="1"/>
    <col min="4866" max="4866" width="19.7109375" customWidth="1"/>
    <col min="4868" max="4868" width="16" customWidth="1"/>
    <col min="4869" max="4869" width="22.85546875" customWidth="1"/>
    <col min="4883" max="4883" width="19.7109375" customWidth="1"/>
    <col min="4887" max="4887" width="25.28515625" customWidth="1"/>
    <col min="4888" max="4888" width="22.5703125" customWidth="1"/>
    <col min="5122" max="5122" width="19.7109375" customWidth="1"/>
    <col min="5124" max="5124" width="16" customWidth="1"/>
    <col min="5125" max="5125" width="22.85546875" customWidth="1"/>
    <col min="5139" max="5139" width="19.7109375" customWidth="1"/>
    <col min="5143" max="5143" width="25.28515625" customWidth="1"/>
    <col min="5144" max="5144" width="22.5703125" customWidth="1"/>
    <col min="5378" max="5378" width="19.7109375" customWidth="1"/>
    <col min="5380" max="5380" width="16" customWidth="1"/>
    <col min="5381" max="5381" width="22.85546875" customWidth="1"/>
    <col min="5395" max="5395" width="19.7109375" customWidth="1"/>
    <col min="5399" max="5399" width="25.28515625" customWidth="1"/>
    <col min="5400" max="5400" width="22.5703125" customWidth="1"/>
    <col min="5634" max="5634" width="19.7109375" customWidth="1"/>
    <col min="5636" max="5636" width="16" customWidth="1"/>
    <col min="5637" max="5637" width="22.85546875" customWidth="1"/>
    <col min="5651" max="5651" width="19.7109375" customWidth="1"/>
    <col min="5655" max="5655" width="25.28515625" customWidth="1"/>
    <col min="5656" max="5656" width="22.5703125" customWidth="1"/>
    <col min="5890" max="5890" width="19.7109375" customWidth="1"/>
    <col min="5892" max="5892" width="16" customWidth="1"/>
    <col min="5893" max="5893" width="22.85546875" customWidth="1"/>
    <col min="5907" max="5907" width="19.7109375" customWidth="1"/>
    <col min="5911" max="5911" width="25.28515625" customWidth="1"/>
    <col min="5912" max="5912" width="22.5703125" customWidth="1"/>
    <col min="6146" max="6146" width="19.7109375" customWidth="1"/>
    <col min="6148" max="6148" width="16" customWidth="1"/>
    <col min="6149" max="6149" width="22.85546875" customWidth="1"/>
    <col min="6163" max="6163" width="19.7109375" customWidth="1"/>
    <col min="6167" max="6167" width="25.28515625" customWidth="1"/>
    <col min="6168" max="6168" width="22.5703125" customWidth="1"/>
    <col min="6402" max="6402" width="19.7109375" customWidth="1"/>
    <col min="6404" max="6404" width="16" customWidth="1"/>
    <col min="6405" max="6405" width="22.85546875" customWidth="1"/>
    <col min="6419" max="6419" width="19.7109375" customWidth="1"/>
    <col min="6423" max="6423" width="25.28515625" customWidth="1"/>
    <col min="6424" max="6424" width="22.5703125" customWidth="1"/>
    <col min="6658" max="6658" width="19.7109375" customWidth="1"/>
    <col min="6660" max="6660" width="16" customWidth="1"/>
    <col min="6661" max="6661" width="22.85546875" customWidth="1"/>
    <col min="6675" max="6675" width="19.7109375" customWidth="1"/>
    <col min="6679" max="6679" width="25.28515625" customWidth="1"/>
    <col min="6680" max="6680" width="22.5703125" customWidth="1"/>
    <col min="6914" max="6914" width="19.7109375" customWidth="1"/>
    <col min="6916" max="6916" width="16" customWidth="1"/>
    <col min="6917" max="6917" width="22.85546875" customWidth="1"/>
    <col min="6931" max="6931" width="19.7109375" customWidth="1"/>
    <col min="6935" max="6935" width="25.28515625" customWidth="1"/>
    <col min="6936" max="6936" width="22.5703125" customWidth="1"/>
    <col min="7170" max="7170" width="19.7109375" customWidth="1"/>
    <col min="7172" max="7172" width="16" customWidth="1"/>
    <col min="7173" max="7173" width="22.85546875" customWidth="1"/>
    <col min="7187" max="7187" width="19.7109375" customWidth="1"/>
    <col min="7191" max="7191" width="25.28515625" customWidth="1"/>
    <col min="7192" max="7192" width="22.5703125" customWidth="1"/>
    <col min="7426" max="7426" width="19.7109375" customWidth="1"/>
    <col min="7428" max="7428" width="16" customWidth="1"/>
    <col min="7429" max="7429" width="22.85546875" customWidth="1"/>
    <col min="7443" max="7443" width="19.7109375" customWidth="1"/>
    <col min="7447" max="7447" width="25.28515625" customWidth="1"/>
    <col min="7448" max="7448" width="22.5703125" customWidth="1"/>
    <col min="7682" max="7682" width="19.7109375" customWidth="1"/>
    <col min="7684" max="7684" width="16" customWidth="1"/>
    <col min="7685" max="7685" width="22.85546875" customWidth="1"/>
    <col min="7699" max="7699" width="19.7109375" customWidth="1"/>
    <col min="7703" max="7703" width="25.28515625" customWidth="1"/>
    <col min="7704" max="7704" width="22.5703125" customWidth="1"/>
    <col min="7938" max="7938" width="19.7109375" customWidth="1"/>
    <col min="7940" max="7940" width="16" customWidth="1"/>
    <col min="7941" max="7941" width="22.85546875" customWidth="1"/>
    <col min="7955" max="7955" width="19.7109375" customWidth="1"/>
    <col min="7959" max="7959" width="25.28515625" customWidth="1"/>
    <col min="7960" max="7960" width="22.5703125" customWidth="1"/>
    <col min="8194" max="8194" width="19.7109375" customWidth="1"/>
    <col min="8196" max="8196" width="16" customWidth="1"/>
    <col min="8197" max="8197" width="22.85546875" customWidth="1"/>
    <col min="8211" max="8211" width="19.7109375" customWidth="1"/>
    <col min="8215" max="8215" width="25.28515625" customWidth="1"/>
    <col min="8216" max="8216" width="22.5703125" customWidth="1"/>
    <col min="8450" max="8450" width="19.7109375" customWidth="1"/>
    <col min="8452" max="8452" width="16" customWidth="1"/>
    <col min="8453" max="8453" width="22.85546875" customWidth="1"/>
    <col min="8467" max="8467" width="19.7109375" customWidth="1"/>
    <col min="8471" max="8471" width="25.28515625" customWidth="1"/>
    <col min="8472" max="8472" width="22.5703125" customWidth="1"/>
    <col min="8706" max="8706" width="19.7109375" customWidth="1"/>
    <col min="8708" max="8708" width="16" customWidth="1"/>
    <col min="8709" max="8709" width="22.85546875" customWidth="1"/>
    <col min="8723" max="8723" width="19.7109375" customWidth="1"/>
    <col min="8727" max="8727" width="25.28515625" customWidth="1"/>
    <col min="8728" max="8728" width="22.5703125" customWidth="1"/>
    <col min="8962" max="8962" width="19.7109375" customWidth="1"/>
    <col min="8964" max="8964" width="16" customWidth="1"/>
    <col min="8965" max="8965" width="22.85546875" customWidth="1"/>
    <col min="8979" max="8979" width="19.7109375" customWidth="1"/>
    <col min="8983" max="8983" width="25.28515625" customWidth="1"/>
    <col min="8984" max="8984" width="22.5703125" customWidth="1"/>
    <col min="9218" max="9218" width="19.7109375" customWidth="1"/>
    <col min="9220" max="9220" width="16" customWidth="1"/>
    <col min="9221" max="9221" width="22.85546875" customWidth="1"/>
    <col min="9235" max="9235" width="19.7109375" customWidth="1"/>
    <col min="9239" max="9239" width="25.28515625" customWidth="1"/>
    <col min="9240" max="9240" width="22.5703125" customWidth="1"/>
    <col min="9474" max="9474" width="19.7109375" customWidth="1"/>
    <col min="9476" max="9476" width="16" customWidth="1"/>
    <col min="9477" max="9477" width="22.85546875" customWidth="1"/>
    <col min="9491" max="9491" width="19.7109375" customWidth="1"/>
    <col min="9495" max="9495" width="25.28515625" customWidth="1"/>
    <col min="9496" max="9496" width="22.5703125" customWidth="1"/>
    <col min="9730" max="9730" width="19.7109375" customWidth="1"/>
    <col min="9732" max="9732" width="16" customWidth="1"/>
    <col min="9733" max="9733" width="22.85546875" customWidth="1"/>
    <col min="9747" max="9747" width="19.7109375" customWidth="1"/>
    <col min="9751" max="9751" width="25.28515625" customWidth="1"/>
    <col min="9752" max="9752" width="22.5703125" customWidth="1"/>
    <col min="9986" max="9986" width="19.7109375" customWidth="1"/>
    <col min="9988" max="9988" width="16" customWidth="1"/>
    <col min="9989" max="9989" width="22.85546875" customWidth="1"/>
    <col min="10003" max="10003" width="19.7109375" customWidth="1"/>
    <col min="10007" max="10007" width="25.28515625" customWidth="1"/>
    <col min="10008" max="10008" width="22.5703125" customWidth="1"/>
    <col min="10242" max="10242" width="19.7109375" customWidth="1"/>
    <col min="10244" max="10244" width="16" customWidth="1"/>
    <col min="10245" max="10245" width="22.85546875" customWidth="1"/>
    <col min="10259" max="10259" width="19.7109375" customWidth="1"/>
    <col min="10263" max="10263" width="25.28515625" customWidth="1"/>
    <col min="10264" max="10264" width="22.5703125" customWidth="1"/>
    <col min="10498" max="10498" width="19.7109375" customWidth="1"/>
    <col min="10500" max="10500" width="16" customWidth="1"/>
    <col min="10501" max="10501" width="22.85546875" customWidth="1"/>
    <col min="10515" max="10515" width="19.7109375" customWidth="1"/>
    <col min="10519" max="10519" width="25.28515625" customWidth="1"/>
    <col min="10520" max="10520" width="22.5703125" customWidth="1"/>
    <col min="10754" max="10754" width="19.7109375" customWidth="1"/>
    <col min="10756" max="10756" width="16" customWidth="1"/>
    <col min="10757" max="10757" width="22.85546875" customWidth="1"/>
    <col min="10771" max="10771" width="19.7109375" customWidth="1"/>
    <col min="10775" max="10775" width="25.28515625" customWidth="1"/>
    <col min="10776" max="10776" width="22.5703125" customWidth="1"/>
    <col min="11010" max="11010" width="19.7109375" customWidth="1"/>
    <col min="11012" max="11012" width="16" customWidth="1"/>
    <col min="11013" max="11013" width="22.85546875" customWidth="1"/>
    <col min="11027" max="11027" width="19.7109375" customWidth="1"/>
    <col min="11031" max="11031" width="25.28515625" customWidth="1"/>
    <col min="11032" max="11032" width="22.5703125" customWidth="1"/>
    <col min="11266" max="11266" width="19.7109375" customWidth="1"/>
    <col min="11268" max="11268" width="16" customWidth="1"/>
    <col min="11269" max="11269" width="22.85546875" customWidth="1"/>
    <col min="11283" max="11283" width="19.7109375" customWidth="1"/>
    <col min="11287" max="11287" width="25.28515625" customWidth="1"/>
    <col min="11288" max="11288" width="22.5703125" customWidth="1"/>
    <col min="11522" max="11522" width="19.7109375" customWidth="1"/>
    <col min="11524" max="11524" width="16" customWidth="1"/>
    <col min="11525" max="11525" width="22.85546875" customWidth="1"/>
    <col min="11539" max="11539" width="19.7109375" customWidth="1"/>
    <col min="11543" max="11543" width="25.28515625" customWidth="1"/>
    <col min="11544" max="11544" width="22.5703125" customWidth="1"/>
    <col min="11778" max="11778" width="19.7109375" customWidth="1"/>
    <col min="11780" max="11780" width="16" customWidth="1"/>
    <col min="11781" max="11781" width="22.85546875" customWidth="1"/>
    <col min="11795" max="11795" width="19.7109375" customWidth="1"/>
    <col min="11799" max="11799" width="25.28515625" customWidth="1"/>
    <col min="11800" max="11800" width="22.5703125" customWidth="1"/>
    <col min="12034" max="12034" width="19.7109375" customWidth="1"/>
    <col min="12036" max="12036" width="16" customWidth="1"/>
    <col min="12037" max="12037" width="22.85546875" customWidth="1"/>
    <col min="12051" max="12051" width="19.7109375" customWidth="1"/>
    <col min="12055" max="12055" width="25.28515625" customWidth="1"/>
    <col min="12056" max="12056" width="22.5703125" customWidth="1"/>
    <col min="12290" max="12290" width="19.7109375" customWidth="1"/>
    <col min="12292" max="12292" width="16" customWidth="1"/>
    <col min="12293" max="12293" width="22.85546875" customWidth="1"/>
    <col min="12307" max="12307" width="19.7109375" customWidth="1"/>
    <col min="12311" max="12311" width="25.28515625" customWidth="1"/>
    <col min="12312" max="12312" width="22.5703125" customWidth="1"/>
    <col min="12546" max="12546" width="19.7109375" customWidth="1"/>
    <col min="12548" max="12548" width="16" customWidth="1"/>
    <col min="12549" max="12549" width="22.85546875" customWidth="1"/>
    <col min="12563" max="12563" width="19.7109375" customWidth="1"/>
    <col min="12567" max="12567" width="25.28515625" customWidth="1"/>
    <col min="12568" max="12568" width="22.5703125" customWidth="1"/>
    <col min="12802" max="12802" width="19.7109375" customWidth="1"/>
    <col min="12804" max="12804" width="16" customWidth="1"/>
    <col min="12805" max="12805" width="22.85546875" customWidth="1"/>
    <col min="12819" max="12819" width="19.7109375" customWidth="1"/>
    <col min="12823" max="12823" width="25.28515625" customWidth="1"/>
    <col min="12824" max="12824" width="22.5703125" customWidth="1"/>
    <col min="13058" max="13058" width="19.7109375" customWidth="1"/>
    <col min="13060" max="13060" width="16" customWidth="1"/>
    <col min="13061" max="13061" width="22.85546875" customWidth="1"/>
    <col min="13075" max="13075" width="19.7109375" customWidth="1"/>
    <col min="13079" max="13079" width="25.28515625" customWidth="1"/>
    <col min="13080" max="13080" width="22.5703125" customWidth="1"/>
    <col min="13314" max="13314" width="19.7109375" customWidth="1"/>
    <col min="13316" max="13316" width="16" customWidth="1"/>
    <col min="13317" max="13317" width="22.85546875" customWidth="1"/>
    <col min="13331" max="13331" width="19.7109375" customWidth="1"/>
    <col min="13335" max="13335" width="25.28515625" customWidth="1"/>
    <col min="13336" max="13336" width="22.5703125" customWidth="1"/>
    <col min="13570" max="13570" width="19.7109375" customWidth="1"/>
    <col min="13572" max="13572" width="16" customWidth="1"/>
    <col min="13573" max="13573" width="22.85546875" customWidth="1"/>
    <col min="13587" max="13587" width="19.7109375" customWidth="1"/>
    <col min="13591" max="13591" width="25.28515625" customWidth="1"/>
    <col min="13592" max="13592" width="22.5703125" customWidth="1"/>
    <col min="13826" max="13826" width="19.7109375" customWidth="1"/>
    <col min="13828" max="13828" width="16" customWidth="1"/>
    <col min="13829" max="13829" width="22.85546875" customWidth="1"/>
    <col min="13843" max="13843" width="19.7109375" customWidth="1"/>
    <col min="13847" max="13847" width="25.28515625" customWidth="1"/>
    <col min="13848" max="13848" width="22.5703125" customWidth="1"/>
    <col min="14082" max="14082" width="19.7109375" customWidth="1"/>
    <col min="14084" max="14084" width="16" customWidth="1"/>
    <col min="14085" max="14085" width="22.85546875" customWidth="1"/>
    <col min="14099" max="14099" width="19.7109375" customWidth="1"/>
    <col min="14103" max="14103" width="25.28515625" customWidth="1"/>
    <col min="14104" max="14104" width="22.5703125" customWidth="1"/>
    <col min="14338" max="14338" width="19.7109375" customWidth="1"/>
    <col min="14340" max="14340" width="16" customWidth="1"/>
    <col min="14341" max="14341" width="22.85546875" customWidth="1"/>
    <col min="14355" max="14355" width="19.7109375" customWidth="1"/>
    <col min="14359" max="14359" width="25.28515625" customWidth="1"/>
    <col min="14360" max="14360" width="22.5703125" customWidth="1"/>
    <col min="14594" max="14594" width="19.7109375" customWidth="1"/>
    <col min="14596" max="14596" width="16" customWidth="1"/>
    <col min="14597" max="14597" width="22.85546875" customWidth="1"/>
    <col min="14611" max="14611" width="19.7109375" customWidth="1"/>
    <col min="14615" max="14615" width="25.28515625" customWidth="1"/>
    <col min="14616" max="14616" width="22.5703125" customWidth="1"/>
    <col min="14850" max="14850" width="19.7109375" customWidth="1"/>
    <col min="14852" max="14852" width="16" customWidth="1"/>
    <col min="14853" max="14853" width="22.85546875" customWidth="1"/>
    <col min="14867" max="14867" width="19.7109375" customWidth="1"/>
    <col min="14871" max="14871" width="25.28515625" customWidth="1"/>
    <col min="14872" max="14872" width="22.5703125" customWidth="1"/>
    <col min="15106" max="15106" width="19.7109375" customWidth="1"/>
    <col min="15108" max="15108" width="16" customWidth="1"/>
    <col min="15109" max="15109" width="22.85546875" customWidth="1"/>
    <col min="15123" max="15123" width="19.7109375" customWidth="1"/>
    <col min="15127" max="15127" width="25.28515625" customWidth="1"/>
    <col min="15128" max="15128" width="22.5703125" customWidth="1"/>
    <col min="15362" max="15362" width="19.7109375" customWidth="1"/>
    <col min="15364" max="15364" width="16" customWidth="1"/>
    <col min="15365" max="15365" width="22.85546875" customWidth="1"/>
    <col min="15379" max="15379" width="19.7109375" customWidth="1"/>
    <col min="15383" max="15383" width="25.28515625" customWidth="1"/>
    <col min="15384" max="15384" width="22.5703125" customWidth="1"/>
    <col min="15618" max="15618" width="19.7109375" customWidth="1"/>
    <col min="15620" max="15620" width="16" customWidth="1"/>
    <col min="15621" max="15621" width="22.85546875" customWidth="1"/>
    <col min="15635" max="15635" width="19.7109375" customWidth="1"/>
    <col min="15639" max="15639" width="25.28515625" customWidth="1"/>
    <col min="15640" max="15640" width="22.5703125" customWidth="1"/>
    <col min="15874" max="15874" width="19.7109375" customWidth="1"/>
    <col min="15876" max="15876" width="16" customWidth="1"/>
    <col min="15877" max="15877" width="22.85546875" customWidth="1"/>
    <col min="15891" max="15891" width="19.7109375" customWidth="1"/>
    <col min="15895" max="15895" width="25.28515625" customWidth="1"/>
    <col min="15896" max="15896" width="22.5703125" customWidth="1"/>
    <col min="16130" max="16130" width="19.7109375" customWidth="1"/>
    <col min="16132" max="16132" width="16" customWidth="1"/>
    <col min="16133" max="16133" width="22.85546875" customWidth="1"/>
    <col min="16147" max="16147" width="19.7109375" customWidth="1"/>
    <col min="16151" max="16151" width="25.28515625" customWidth="1"/>
    <col min="16152" max="16152" width="22.5703125" customWidth="1"/>
  </cols>
  <sheetData>
    <row r="1" spans="1:24" ht="15.75">
      <c r="A1" s="4" t="s">
        <v>1</v>
      </c>
      <c r="B1" s="6" t="s">
        <v>168</v>
      </c>
      <c r="C1" s="4" t="s">
        <v>2</v>
      </c>
      <c r="D1" s="6" t="s">
        <v>15</v>
      </c>
      <c r="E1" s="4" t="s">
        <v>3</v>
      </c>
      <c r="F1" s="6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</row>
    <row r="2" spans="1:24">
      <c r="A2" s="15" t="s">
        <v>16</v>
      </c>
      <c r="B2" s="7">
        <v>1</v>
      </c>
      <c r="C2" s="7">
        <v>1</v>
      </c>
      <c r="D2" s="7">
        <v>2208</v>
      </c>
      <c r="E2" s="18" t="s">
        <v>17</v>
      </c>
      <c r="F2" s="7" t="s">
        <v>18</v>
      </c>
      <c r="G2" s="18">
        <v>1</v>
      </c>
      <c r="H2" s="7" t="s">
        <v>19</v>
      </c>
      <c r="I2" s="18">
        <v>1</v>
      </c>
      <c r="J2" s="7" t="s">
        <v>20</v>
      </c>
      <c r="K2" s="18">
        <v>1</v>
      </c>
      <c r="L2" s="7" t="s">
        <v>21</v>
      </c>
      <c r="M2" s="18">
        <v>0</v>
      </c>
      <c r="N2" s="7" t="s">
        <v>169</v>
      </c>
      <c r="O2" s="18">
        <v>0.5</v>
      </c>
      <c r="P2" s="8">
        <f t="shared" ref="P2:P38" si="0">SUM(G2,I2,K2,M2,O2)</f>
        <v>3.5</v>
      </c>
      <c r="X2" s="3"/>
    </row>
    <row r="3" spans="1:24">
      <c r="A3" s="16"/>
      <c r="B3" s="10">
        <v>2</v>
      </c>
      <c r="C3" s="10">
        <v>2</v>
      </c>
      <c r="D3" s="10">
        <v>1676</v>
      </c>
      <c r="E3" s="19" t="s">
        <v>22</v>
      </c>
      <c r="F3" s="10" t="s">
        <v>18</v>
      </c>
      <c r="G3" s="19">
        <v>1</v>
      </c>
      <c r="H3" s="10" t="s">
        <v>23</v>
      </c>
      <c r="I3" s="19">
        <v>0.5</v>
      </c>
      <c r="J3" s="10" t="s">
        <v>24</v>
      </c>
      <c r="K3" s="19">
        <v>0</v>
      </c>
      <c r="L3" s="10" t="s">
        <v>25</v>
      </c>
      <c r="M3" s="19">
        <v>1</v>
      </c>
      <c r="N3" s="10" t="s">
        <v>170</v>
      </c>
      <c r="O3" s="19">
        <v>0</v>
      </c>
      <c r="P3" s="11">
        <f t="shared" si="0"/>
        <v>2.5</v>
      </c>
      <c r="X3" s="3"/>
    </row>
    <row r="4" spans="1:24">
      <c r="A4" s="16"/>
      <c r="B4" s="10">
        <v>3</v>
      </c>
      <c r="C4" s="10">
        <v>3</v>
      </c>
      <c r="D4" s="10" t="s">
        <v>30</v>
      </c>
      <c r="E4" s="19" t="s">
        <v>26</v>
      </c>
      <c r="F4" s="10" t="s">
        <v>18</v>
      </c>
      <c r="G4" s="19">
        <v>1</v>
      </c>
      <c r="H4" s="10" t="s">
        <v>27</v>
      </c>
      <c r="I4" s="19">
        <v>0</v>
      </c>
      <c r="J4" s="10" t="s">
        <v>28</v>
      </c>
      <c r="K4" s="19">
        <v>0</v>
      </c>
      <c r="L4" s="10" t="s">
        <v>29</v>
      </c>
      <c r="M4" s="19">
        <v>0</v>
      </c>
      <c r="N4" s="10" t="s">
        <v>172</v>
      </c>
      <c r="O4" s="19">
        <v>0</v>
      </c>
      <c r="P4" s="11">
        <f t="shared" si="0"/>
        <v>1</v>
      </c>
      <c r="X4" s="3"/>
    </row>
    <row r="5" spans="1:24">
      <c r="A5" s="17"/>
      <c r="B5" s="13">
        <v>4</v>
      </c>
      <c r="C5" s="13">
        <v>4</v>
      </c>
      <c r="D5" s="13" t="s">
        <v>30</v>
      </c>
      <c r="E5" s="20" t="s">
        <v>31</v>
      </c>
      <c r="F5" s="13" t="s">
        <v>18</v>
      </c>
      <c r="G5" s="20">
        <v>1</v>
      </c>
      <c r="H5" s="13" t="s">
        <v>32</v>
      </c>
      <c r="I5" s="20">
        <v>0</v>
      </c>
      <c r="J5" s="13" t="s">
        <v>33</v>
      </c>
      <c r="K5" s="20">
        <v>0</v>
      </c>
      <c r="L5" s="13" t="s">
        <v>34</v>
      </c>
      <c r="M5" s="20">
        <v>0</v>
      </c>
      <c r="N5" s="13" t="s">
        <v>173</v>
      </c>
      <c r="O5" s="20">
        <v>1</v>
      </c>
      <c r="P5" s="14">
        <f t="shared" si="0"/>
        <v>2</v>
      </c>
      <c r="X5" s="3"/>
    </row>
    <row r="6" spans="1:24">
      <c r="A6" s="16" t="s">
        <v>35</v>
      </c>
      <c r="B6" s="10">
        <v>1</v>
      </c>
      <c r="C6" s="10">
        <v>5</v>
      </c>
      <c r="D6" s="10">
        <v>2208</v>
      </c>
      <c r="E6" s="19" t="s">
        <v>36</v>
      </c>
      <c r="F6" s="10" t="s">
        <v>37</v>
      </c>
      <c r="G6" s="19">
        <v>0</v>
      </c>
      <c r="H6" s="10" t="s">
        <v>38</v>
      </c>
      <c r="I6" s="19">
        <v>1</v>
      </c>
      <c r="J6" s="10" t="s">
        <v>18</v>
      </c>
      <c r="K6" s="19">
        <v>1</v>
      </c>
      <c r="L6" s="10" t="s">
        <v>39</v>
      </c>
      <c r="M6" s="19">
        <v>1</v>
      </c>
      <c r="N6" s="10" t="s">
        <v>174</v>
      </c>
      <c r="O6" s="19">
        <v>0.5</v>
      </c>
      <c r="P6" s="11">
        <f t="shared" si="0"/>
        <v>3.5</v>
      </c>
      <c r="X6" s="3"/>
    </row>
    <row r="7" spans="1:24">
      <c r="A7" s="16"/>
      <c r="B7" s="10">
        <v>2</v>
      </c>
      <c r="C7" s="10">
        <v>6</v>
      </c>
      <c r="D7" s="10">
        <v>1712</v>
      </c>
      <c r="E7" s="19" t="s">
        <v>40</v>
      </c>
      <c r="F7" s="10" t="s">
        <v>41</v>
      </c>
      <c r="G7" s="19">
        <v>0</v>
      </c>
      <c r="H7" s="10" t="s">
        <v>42</v>
      </c>
      <c r="I7" s="19">
        <v>0</v>
      </c>
      <c r="J7" s="10" t="s">
        <v>18</v>
      </c>
      <c r="K7" s="19">
        <v>1</v>
      </c>
      <c r="L7" s="10" t="s">
        <v>43</v>
      </c>
      <c r="M7" s="19">
        <v>0</v>
      </c>
      <c r="N7" s="10" t="s">
        <v>175</v>
      </c>
      <c r="O7" s="19">
        <v>1</v>
      </c>
      <c r="P7" s="11">
        <f t="shared" si="0"/>
        <v>2</v>
      </c>
    </row>
    <row r="8" spans="1:24">
      <c r="A8" s="16"/>
      <c r="B8" s="10">
        <v>3</v>
      </c>
      <c r="C8" s="10">
        <v>7</v>
      </c>
      <c r="D8" s="10">
        <v>1740</v>
      </c>
      <c r="E8" s="19" t="s">
        <v>44</v>
      </c>
      <c r="F8" s="10" t="s">
        <v>45</v>
      </c>
      <c r="G8" s="19">
        <v>0</v>
      </c>
      <c r="H8" s="10" t="s">
        <v>46</v>
      </c>
      <c r="I8" s="19">
        <v>0</v>
      </c>
      <c r="J8" s="10" t="s">
        <v>18</v>
      </c>
      <c r="K8" s="19">
        <v>1</v>
      </c>
      <c r="L8" s="10" t="s">
        <v>47</v>
      </c>
      <c r="M8" s="19">
        <v>0</v>
      </c>
      <c r="N8" s="10" t="s">
        <v>132</v>
      </c>
      <c r="O8" s="19">
        <v>1</v>
      </c>
      <c r="P8" s="11">
        <f t="shared" si="0"/>
        <v>2</v>
      </c>
    </row>
    <row r="9" spans="1:24">
      <c r="A9" s="17"/>
      <c r="B9" s="13">
        <v>4</v>
      </c>
      <c r="C9" s="13">
        <v>8</v>
      </c>
      <c r="D9" s="13" t="s">
        <v>30</v>
      </c>
      <c r="E9" s="20" t="s">
        <v>48</v>
      </c>
      <c r="F9" s="13" t="s">
        <v>49</v>
      </c>
      <c r="G9" s="20">
        <v>0</v>
      </c>
      <c r="H9" s="13" t="s">
        <v>50</v>
      </c>
      <c r="I9" s="20">
        <v>0</v>
      </c>
      <c r="J9" s="13" t="s">
        <v>18</v>
      </c>
      <c r="K9" s="20">
        <v>1</v>
      </c>
      <c r="L9" s="13" t="s">
        <v>51</v>
      </c>
      <c r="M9" s="20">
        <v>0</v>
      </c>
      <c r="N9" s="13" t="s">
        <v>162</v>
      </c>
      <c r="O9" s="20">
        <v>0</v>
      </c>
      <c r="P9" s="14">
        <f t="shared" si="0"/>
        <v>1</v>
      </c>
    </row>
    <row r="10" spans="1:24">
      <c r="A10" s="16" t="s">
        <v>52</v>
      </c>
      <c r="B10" s="10">
        <v>1</v>
      </c>
      <c r="C10" s="10">
        <v>9</v>
      </c>
      <c r="D10" s="10" t="s">
        <v>30</v>
      </c>
      <c r="E10" s="19" t="s">
        <v>53</v>
      </c>
      <c r="F10" s="10" t="s">
        <v>54</v>
      </c>
      <c r="G10" s="19">
        <v>1</v>
      </c>
      <c r="H10" s="10" t="s">
        <v>55</v>
      </c>
      <c r="I10" s="19">
        <v>0.5</v>
      </c>
      <c r="J10" s="10" t="s">
        <v>56</v>
      </c>
      <c r="K10" s="19">
        <v>1</v>
      </c>
      <c r="L10" s="10" t="s">
        <v>57</v>
      </c>
      <c r="M10" s="19">
        <v>0.5</v>
      </c>
      <c r="N10" s="10" t="s">
        <v>176</v>
      </c>
      <c r="O10" s="19">
        <v>0.5</v>
      </c>
      <c r="P10" s="11">
        <f t="shared" si="0"/>
        <v>3.5</v>
      </c>
    </row>
    <row r="11" spans="1:24">
      <c r="A11" s="16"/>
      <c r="B11" s="10">
        <v>2</v>
      </c>
      <c r="C11" s="10">
        <v>10</v>
      </c>
      <c r="D11" s="10">
        <v>2289</v>
      </c>
      <c r="E11" s="19" t="s">
        <v>58</v>
      </c>
      <c r="F11" s="10" t="s">
        <v>59</v>
      </c>
      <c r="G11" s="19">
        <v>1</v>
      </c>
      <c r="H11" s="10" t="s">
        <v>60</v>
      </c>
      <c r="I11" s="19">
        <v>0.5</v>
      </c>
      <c r="J11" s="10" t="s">
        <v>61</v>
      </c>
      <c r="K11" s="19">
        <v>0</v>
      </c>
      <c r="L11" s="10" t="s">
        <v>62</v>
      </c>
      <c r="M11" s="19">
        <v>1</v>
      </c>
      <c r="N11" s="10" t="s">
        <v>128</v>
      </c>
      <c r="O11" s="19">
        <v>1</v>
      </c>
      <c r="P11" s="11">
        <f t="shared" si="0"/>
        <v>3.5</v>
      </c>
    </row>
    <row r="12" spans="1:24">
      <c r="A12" s="16"/>
      <c r="B12" s="10">
        <v>3</v>
      </c>
      <c r="C12" s="10">
        <v>11</v>
      </c>
      <c r="D12" s="10">
        <v>2301</v>
      </c>
      <c r="E12" s="19" t="s">
        <v>63</v>
      </c>
      <c r="F12" s="10" t="s">
        <v>64</v>
      </c>
      <c r="G12" s="19">
        <v>1</v>
      </c>
      <c r="H12" s="10" t="s">
        <v>65</v>
      </c>
      <c r="I12" s="19">
        <v>1</v>
      </c>
      <c r="J12" s="10" t="s">
        <v>66</v>
      </c>
      <c r="K12" s="19">
        <v>1</v>
      </c>
      <c r="L12" s="10" t="s">
        <v>67</v>
      </c>
      <c r="M12" s="19">
        <v>1</v>
      </c>
      <c r="N12" s="10" t="s">
        <v>147</v>
      </c>
      <c r="O12" s="19">
        <v>1</v>
      </c>
      <c r="P12" s="11">
        <f t="shared" si="0"/>
        <v>5</v>
      </c>
    </row>
    <row r="13" spans="1:24">
      <c r="A13" s="17"/>
      <c r="B13" s="13">
        <v>4</v>
      </c>
      <c r="C13" s="13">
        <v>12</v>
      </c>
      <c r="D13" s="13">
        <v>2297</v>
      </c>
      <c r="E13" s="20" t="s">
        <v>68</v>
      </c>
      <c r="F13" s="13" t="s">
        <v>69</v>
      </c>
      <c r="G13" s="20">
        <v>1</v>
      </c>
      <c r="H13" s="13" t="s">
        <v>70</v>
      </c>
      <c r="I13" s="20">
        <v>1</v>
      </c>
      <c r="J13" s="13" t="s">
        <v>71</v>
      </c>
      <c r="K13" s="20">
        <v>0</v>
      </c>
      <c r="L13" s="13" t="s">
        <v>72</v>
      </c>
      <c r="M13" s="20">
        <v>1</v>
      </c>
      <c r="N13" s="13" t="s">
        <v>150</v>
      </c>
      <c r="O13" s="20">
        <v>1</v>
      </c>
      <c r="P13" s="14">
        <f t="shared" si="0"/>
        <v>4</v>
      </c>
    </row>
    <row r="14" spans="1:24">
      <c r="A14" s="15" t="s">
        <v>73</v>
      </c>
      <c r="B14" s="10">
        <v>1</v>
      </c>
      <c r="C14" s="10">
        <v>13</v>
      </c>
      <c r="D14" s="10">
        <v>2083</v>
      </c>
      <c r="E14" s="19" t="s">
        <v>74</v>
      </c>
      <c r="F14" s="10" t="s">
        <v>57</v>
      </c>
      <c r="G14" s="19">
        <v>0.5</v>
      </c>
      <c r="H14" s="10" t="s">
        <v>75</v>
      </c>
      <c r="I14" s="19">
        <v>0</v>
      </c>
      <c r="J14" s="10" t="s">
        <v>76</v>
      </c>
      <c r="K14" s="19">
        <v>0</v>
      </c>
      <c r="L14" s="10" t="s">
        <v>18</v>
      </c>
      <c r="M14" s="19">
        <v>1</v>
      </c>
      <c r="N14" s="10" t="s">
        <v>121</v>
      </c>
      <c r="O14" s="19">
        <v>0</v>
      </c>
      <c r="P14" s="11">
        <f t="shared" si="0"/>
        <v>1.5</v>
      </c>
    </row>
    <row r="15" spans="1:24">
      <c r="A15" s="16"/>
      <c r="B15" s="10">
        <v>2</v>
      </c>
      <c r="C15" s="10">
        <v>14</v>
      </c>
      <c r="D15" s="10">
        <v>2034</v>
      </c>
      <c r="E15" s="19" t="s">
        <v>77</v>
      </c>
      <c r="F15" s="10" t="s">
        <v>78</v>
      </c>
      <c r="G15" s="19">
        <v>0</v>
      </c>
      <c r="H15" s="10" t="s">
        <v>59</v>
      </c>
      <c r="I15" s="19">
        <v>1</v>
      </c>
      <c r="J15" s="10" t="s">
        <v>79</v>
      </c>
      <c r="K15" s="19">
        <v>0</v>
      </c>
      <c r="L15" s="10" t="s">
        <v>18</v>
      </c>
      <c r="M15" s="19">
        <v>1</v>
      </c>
      <c r="N15" s="10" t="s">
        <v>108</v>
      </c>
      <c r="O15" s="19">
        <v>1</v>
      </c>
      <c r="P15" s="11">
        <f t="shared" si="0"/>
        <v>3</v>
      </c>
    </row>
    <row r="16" spans="1:24">
      <c r="A16" s="16"/>
      <c r="B16" s="10">
        <v>3</v>
      </c>
      <c r="C16" s="10">
        <v>15</v>
      </c>
      <c r="D16" s="10">
        <v>2070</v>
      </c>
      <c r="E16" s="19" t="s">
        <v>80</v>
      </c>
      <c r="F16" s="10" t="s">
        <v>67</v>
      </c>
      <c r="G16" s="19">
        <v>1</v>
      </c>
      <c r="H16" s="10" t="s">
        <v>64</v>
      </c>
      <c r="I16" s="19">
        <v>1</v>
      </c>
      <c r="J16" s="10" t="s">
        <v>81</v>
      </c>
      <c r="K16" s="19">
        <v>1</v>
      </c>
      <c r="L16" s="10" t="s">
        <v>18</v>
      </c>
      <c r="M16" s="19">
        <v>1</v>
      </c>
      <c r="N16" s="10" t="s">
        <v>148</v>
      </c>
      <c r="O16" s="19">
        <v>0</v>
      </c>
      <c r="P16" s="11">
        <f t="shared" si="0"/>
        <v>4</v>
      </c>
    </row>
    <row r="17" spans="1:24">
      <c r="A17" s="17"/>
      <c r="B17" s="13">
        <v>4</v>
      </c>
      <c r="C17" s="13">
        <v>16</v>
      </c>
      <c r="D17" s="13">
        <v>1804</v>
      </c>
      <c r="E17" s="20" t="s">
        <v>82</v>
      </c>
      <c r="F17" s="13" t="s">
        <v>83</v>
      </c>
      <c r="G17" s="20">
        <v>0</v>
      </c>
      <c r="H17" s="13" t="s">
        <v>69</v>
      </c>
      <c r="I17" s="20">
        <v>1</v>
      </c>
      <c r="J17" s="13" t="s">
        <v>84</v>
      </c>
      <c r="K17" s="20">
        <v>0</v>
      </c>
      <c r="L17" s="13" t="s">
        <v>18</v>
      </c>
      <c r="M17" s="20">
        <v>1</v>
      </c>
      <c r="N17" s="13" t="s">
        <v>71</v>
      </c>
      <c r="O17" s="20">
        <v>0</v>
      </c>
      <c r="P17" s="14">
        <f t="shared" si="0"/>
        <v>2</v>
      </c>
    </row>
    <row r="18" spans="1:24">
      <c r="A18" s="16" t="s">
        <v>85</v>
      </c>
      <c r="B18" s="10">
        <v>1</v>
      </c>
      <c r="C18" s="10">
        <v>17</v>
      </c>
      <c r="D18" s="10">
        <v>2240</v>
      </c>
      <c r="E18" s="19" t="s">
        <v>86</v>
      </c>
      <c r="F18" s="10" t="s">
        <v>87</v>
      </c>
      <c r="G18" s="19">
        <v>0</v>
      </c>
      <c r="H18" s="10" t="s">
        <v>18</v>
      </c>
      <c r="I18" s="19">
        <v>1</v>
      </c>
      <c r="J18" s="10" t="s">
        <v>39</v>
      </c>
      <c r="K18" s="19">
        <v>1</v>
      </c>
      <c r="L18" s="10" t="s">
        <v>88</v>
      </c>
      <c r="M18" s="19">
        <v>1</v>
      </c>
      <c r="N18" s="10" t="s">
        <v>105</v>
      </c>
      <c r="O18" s="19">
        <v>0.5</v>
      </c>
      <c r="P18" s="11">
        <f t="shared" si="0"/>
        <v>3.5</v>
      </c>
    </row>
    <row r="19" spans="1:24">
      <c r="A19" s="16"/>
      <c r="B19" s="10">
        <v>2</v>
      </c>
      <c r="C19" s="10">
        <v>18</v>
      </c>
      <c r="D19" s="10">
        <v>1835</v>
      </c>
      <c r="E19" s="19" t="s">
        <v>89</v>
      </c>
      <c r="F19" s="10" t="s">
        <v>90</v>
      </c>
      <c r="G19" s="19">
        <v>0</v>
      </c>
      <c r="H19" s="10" t="s">
        <v>18</v>
      </c>
      <c r="I19" s="19">
        <v>1</v>
      </c>
      <c r="J19" s="10" t="s">
        <v>43</v>
      </c>
      <c r="K19" s="19">
        <v>0</v>
      </c>
      <c r="L19" s="10" t="s">
        <v>91</v>
      </c>
      <c r="M19" s="19">
        <v>0</v>
      </c>
      <c r="N19" s="10" t="s">
        <v>110</v>
      </c>
      <c r="O19" s="19">
        <v>0</v>
      </c>
      <c r="P19" s="11">
        <f t="shared" si="0"/>
        <v>1</v>
      </c>
    </row>
    <row r="20" spans="1:24">
      <c r="A20" s="16"/>
      <c r="B20" s="10">
        <v>3</v>
      </c>
      <c r="C20" s="10">
        <v>19</v>
      </c>
      <c r="D20" s="10">
        <v>1730</v>
      </c>
      <c r="E20" s="19" t="s">
        <v>92</v>
      </c>
      <c r="F20" s="10" t="s">
        <v>93</v>
      </c>
      <c r="G20" s="19">
        <v>0</v>
      </c>
      <c r="H20" s="10" t="s">
        <v>18</v>
      </c>
      <c r="I20" s="19">
        <v>1</v>
      </c>
      <c r="J20" s="10" t="s">
        <v>94</v>
      </c>
      <c r="K20" s="19">
        <v>1</v>
      </c>
      <c r="L20" s="10" t="s">
        <v>95</v>
      </c>
      <c r="M20" s="19">
        <v>1</v>
      </c>
      <c r="N20" s="10" t="s">
        <v>114</v>
      </c>
      <c r="O20" s="19">
        <v>0</v>
      </c>
      <c r="P20" s="11">
        <f t="shared" si="0"/>
        <v>3</v>
      </c>
      <c r="X20" s="3"/>
    </row>
    <row r="21" spans="1:24">
      <c r="A21" s="17"/>
      <c r="B21" s="13">
        <v>4</v>
      </c>
      <c r="C21" s="13">
        <v>20</v>
      </c>
      <c r="D21" s="13">
        <v>1662</v>
      </c>
      <c r="E21" s="20" t="s">
        <v>96</v>
      </c>
      <c r="F21" s="13" t="s">
        <v>97</v>
      </c>
      <c r="G21" s="20">
        <v>0</v>
      </c>
      <c r="H21" s="13" t="s">
        <v>18</v>
      </c>
      <c r="I21" s="20">
        <v>1</v>
      </c>
      <c r="J21" s="13" t="s">
        <v>98</v>
      </c>
      <c r="K21" s="20">
        <v>0.5</v>
      </c>
      <c r="L21" s="13" t="s">
        <v>99</v>
      </c>
      <c r="M21" s="20">
        <v>1</v>
      </c>
      <c r="N21" s="13" t="s">
        <v>118</v>
      </c>
      <c r="O21" s="20">
        <v>0</v>
      </c>
      <c r="P21" s="14">
        <f t="shared" si="0"/>
        <v>2.5</v>
      </c>
      <c r="X21" s="3"/>
    </row>
    <row r="22" spans="1:24">
      <c r="A22" s="16" t="s">
        <v>100</v>
      </c>
      <c r="B22" s="10">
        <v>1</v>
      </c>
      <c r="C22" s="10">
        <v>21</v>
      </c>
      <c r="D22" s="10">
        <v>2305</v>
      </c>
      <c r="E22" s="19" t="s">
        <v>101</v>
      </c>
      <c r="F22" s="10" t="s">
        <v>102</v>
      </c>
      <c r="G22" s="19">
        <v>0.5</v>
      </c>
      <c r="H22" s="10" t="s">
        <v>103</v>
      </c>
      <c r="I22" s="19">
        <v>0.5</v>
      </c>
      <c r="J22" s="10" t="s">
        <v>104</v>
      </c>
      <c r="K22" s="19">
        <v>0</v>
      </c>
      <c r="L22" s="10" t="s">
        <v>105</v>
      </c>
      <c r="M22" s="19">
        <v>0.5</v>
      </c>
      <c r="N22" s="10" t="s">
        <v>19</v>
      </c>
      <c r="O22" s="19">
        <v>1</v>
      </c>
      <c r="P22" s="11">
        <f t="shared" si="0"/>
        <v>2.5</v>
      </c>
    </row>
    <row r="23" spans="1:24">
      <c r="A23" s="16"/>
      <c r="B23" s="10">
        <v>2</v>
      </c>
      <c r="C23" s="10">
        <v>22</v>
      </c>
      <c r="D23" s="10">
        <v>2326</v>
      </c>
      <c r="E23" s="19" t="s">
        <v>106</v>
      </c>
      <c r="F23" s="10" t="s">
        <v>107</v>
      </c>
      <c r="G23" s="19">
        <v>1</v>
      </c>
      <c r="H23" s="10" t="s">
        <v>108</v>
      </c>
      <c r="I23" s="19">
        <v>1</v>
      </c>
      <c r="J23" s="10" t="s">
        <v>109</v>
      </c>
      <c r="K23" s="19">
        <v>1</v>
      </c>
      <c r="L23" s="10" t="s">
        <v>110</v>
      </c>
      <c r="M23" s="19">
        <v>0</v>
      </c>
      <c r="N23" s="10" t="s">
        <v>177</v>
      </c>
      <c r="O23" s="19">
        <v>1</v>
      </c>
      <c r="P23" s="11">
        <f t="shared" si="0"/>
        <v>4</v>
      </c>
    </row>
    <row r="24" spans="1:24">
      <c r="A24" s="16"/>
      <c r="B24" s="10">
        <v>3</v>
      </c>
      <c r="C24" s="10">
        <v>23</v>
      </c>
      <c r="D24" s="10" t="s">
        <v>30</v>
      </c>
      <c r="E24" s="19" t="s">
        <v>111</v>
      </c>
      <c r="F24" s="10" t="s">
        <v>112</v>
      </c>
      <c r="G24" s="19">
        <v>0</v>
      </c>
      <c r="H24" s="10" t="s">
        <v>113</v>
      </c>
      <c r="I24" s="19">
        <v>0</v>
      </c>
      <c r="J24" s="10" t="s">
        <v>95</v>
      </c>
      <c r="K24" s="19">
        <v>1</v>
      </c>
      <c r="L24" s="10" t="s">
        <v>114</v>
      </c>
      <c r="M24" s="19">
        <v>0</v>
      </c>
      <c r="N24" s="10" t="s">
        <v>94</v>
      </c>
      <c r="O24" s="19">
        <v>1</v>
      </c>
      <c r="P24" s="11">
        <f t="shared" si="0"/>
        <v>2</v>
      </c>
      <c r="X24" s="3"/>
    </row>
    <row r="25" spans="1:24">
      <c r="A25" s="17"/>
      <c r="B25" s="13">
        <v>4</v>
      </c>
      <c r="C25" s="13">
        <v>24</v>
      </c>
      <c r="D25" s="13" t="s">
        <v>30</v>
      </c>
      <c r="E25" s="20" t="s">
        <v>115</v>
      </c>
      <c r="F25" s="13" t="s">
        <v>116</v>
      </c>
      <c r="G25" s="20">
        <v>1</v>
      </c>
      <c r="H25" s="13" t="s">
        <v>117</v>
      </c>
      <c r="I25" s="20">
        <v>0</v>
      </c>
      <c r="J25" s="13" t="s">
        <v>99</v>
      </c>
      <c r="K25" s="20">
        <v>1</v>
      </c>
      <c r="L25" s="13" t="s">
        <v>118</v>
      </c>
      <c r="M25" s="20">
        <v>0</v>
      </c>
      <c r="N25" s="13" t="s">
        <v>51</v>
      </c>
      <c r="O25" s="20">
        <v>0</v>
      </c>
      <c r="P25" s="14">
        <f t="shared" si="0"/>
        <v>2</v>
      </c>
    </row>
    <row r="26" spans="1:24">
      <c r="A26" s="16" t="s">
        <v>119</v>
      </c>
      <c r="B26" s="10">
        <v>1</v>
      </c>
      <c r="C26" s="10">
        <v>25</v>
      </c>
      <c r="D26" s="10">
        <v>2231</v>
      </c>
      <c r="E26" s="19" t="s">
        <v>120</v>
      </c>
      <c r="F26" s="10" t="s">
        <v>121</v>
      </c>
      <c r="G26" s="19">
        <v>0</v>
      </c>
      <c r="H26" s="10" t="s">
        <v>122</v>
      </c>
      <c r="I26" s="19">
        <v>0</v>
      </c>
      <c r="J26" s="10" t="s">
        <v>123</v>
      </c>
      <c r="K26" s="19">
        <v>0</v>
      </c>
      <c r="L26" s="10" t="s">
        <v>124</v>
      </c>
      <c r="M26" s="19">
        <v>0</v>
      </c>
      <c r="N26" s="10" t="s">
        <v>178</v>
      </c>
      <c r="O26" s="19">
        <v>0</v>
      </c>
      <c r="P26" s="11">
        <f t="shared" si="0"/>
        <v>0</v>
      </c>
    </row>
    <row r="27" spans="1:24">
      <c r="A27" s="16"/>
      <c r="B27" s="10">
        <v>2</v>
      </c>
      <c r="C27" s="10">
        <v>26</v>
      </c>
      <c r="D27" s="10" t="s">
        <v>30</v>
      </c>
      <c r="E27" s="19" t="s">
        <v>125</v>
      </c>
      <c r="F27" s="10" t="s">
        <v>126</v>
      </c>
      <c r="G27" s="19">
        <v>0</v>
      </c>
      <c r="H27" s="10" t="s">
        <v>127</v>
      </c>
      <c r="I27" s="19">
        <v>0.5</v>
      </c>
      <c r="J27" s="10" t="s">
        <v>128</v>
      </c>
      <c r="K27" s="19">
        <v>1</v>
      </c>
      <c r="L27" s="10" t="s">
        <v>129</v>
      </c>
      <c r="M27" s="19">
        <v>1</v>
      </c>
      <c r="N27" s="10" t="s">
        <v>24</v>
      </c>
      <c r="O27" s="19">
        <v>0</v>
      </c>
      <c r="P27" s="11">
        <f t="shared" si="0"/>
        <v>2.5</v>
      </c>
      <c r="X27" s="3"/>
    </row>
    <row r="28" spans="1:24">
      <c r="A28" s="16"/>
      <c r="B28" s="10">
        <v>3</v>
      </c>
      <c r="C28" s="10">
        <v>27</v>
      </c>
      <c r="D28" s="10">
        <v>1853</v>
      </c>
      <c r="E28" s="19" t="s">
        <v>130</v>
      </c>
      <c r="F28" s="10" t="s">
        <v>131</v>
      </c>
      <c r="G28" s="19">
        <v>1</v>
      </c>
      <c r="H28" s="10" t="s">
        <v>132</v>
      </c>
      <c r="I28" s="19">
        <v>1</v>
      </c>
      <c r="J28" s="10" t="s">
        <v>133</v>
      </c>
      <c r="K28" s="19">
        <v>0</v>
      </c>
      <c r="L28" s="10" t="s">
        <v>134</v>
      </c>
      <c r="M28" s="19">
        <v>1</v>
      </c>
      <c r="N28" s="10" t="s">
        <v>28</v>
      </c>
      <c r="O28" s="19">
        <v>0</v>
      </c>
      <c r="P28" s="11">
        <f t="shared" si="0"/>
        <v>3</v>
      </c>
      <c r="X28" s="3"/>
    </row>
    <row r="29" spans="1:24">
      <c r="A29" s="17"/>
      <c r="B29" s="13">
        <v>4</v>
      </c>
      <c r="C29" s="13">
        <v>28</v>
      </c>
      <c r="D29" s="13">
        <v>1754</v>
      </c>
      <c r="E29" s="20" t="s">
        <v>135</v>
      </c>
      <c r="F29" s="13" t="s">
        <v>136</v>
      </c>
      <c r="G29" s="20">
        <v>0.5</v>
      </c>
      <c r="H29" s="13" t="s">
        <v>137</v>
      </c>
      <c r="I29" s="20">
        <v>1</v>
      </c>
      <c r="J29" s="13" t="s">
        <v>138</v>
      </c>
      <c r="K29" s="20">
        <v>0.5</v>
      </c>
      <c r="L29" s="13" t="s">
        <v>139</v>
      </c>
      <c r="M29" s="20">
        <v>1</v>
      </c>
      <c r="N29" s="13" t="s">
        <v>164</v>
      </c>
      <c r="O29" s="20">
        <v>1</v>
      </c>
      <c r="P29" s="14">
        <f t="shared" si="0"/>
        <v>4</v>
      </c>
      <c r="X29" s="3"/>
    </row>
    <row r="30" spans="1:24">
      <c r="A30" s="16" t="s">
        <v>140</v>
      </c>
      <c r="B30" s="10">
        <v>1</v>
      </c>
      <c r="C30" s="10">
        <v>29</v>
      </c>
      <c r="D30" s="10">
        <v>2349</v>
      </c>
      <c r="E30" s="19" t="s">
        <v>141</v>
      </c>
      <c r="F30" s="10" t="s">
        <v>142</v>
      </c>
      <c r="G30" s="19">
        <v>1</v>
      </c>
      <c r="H30" s="10" t="s">
        <v>105</v>
      </c>
      <c r="I30" s="19">
        <v>0.5</v>
      </c>
      <c r="J30" s="10" t="s">
        <v>38</v>
      </c>
      <c r="K30" s="19">
        <v>1</v>
      </c>
      <c r="L30" s="10" t="s">
        <v>56</v>
      </c>
      <c r="M30" s="19">
        <v>1</v>
      </c>
      <c r="N30" s="10" t="s">
        <v>18</v>
      </c>
      <c r="O30" s="19">
        <v>1</v>
      </c>
      <c r="P30" s="11">
        <f t="shared" si="0"/>
        <v>4.5</v>
      </c>
      <c r="X30" s="3"/>
    </row>
    <row r="31" spans="1:24">
      <c r="A31" s="16"/>
      <c r="B31" s="10">
        <v>2</v>
      </c>
      <c r="C31" s="10">
        <v>30</v>
      </c>
      <c r="D31" s="10">
        <v>2215</v>
      </c>
      <c r="E31" s="19" t="s">
        <v>143</v>
      </c>
      <c r="F31" s="10" t="s">
        <v>25</v>
      </c>
      <c r="G31" s="19">
        <v>1</v>
      </c>
      <c r="H31" s="10" t="s">
        <v>144</v>
      </c>
      <c r="I31" s="19">
        <v>0.5</v>
      </c>
      <c r="J31" s="10" t="s">
        <v>145</v>
      </c>
      <c r="K31" s="19">
        <v>1</v>
      </c>
      <c r="L31" s="10" t="s">
        <v>61</v>
      </c>
      <c r="M31" s="19">
        <v>0</v>
      </c>
      <c r="N31" s="10" t="s">
        <v>18</v>
      </c>
      <c r="O31" s="19">
        <v>1</v>
      </c>
      <c r="P31" s="11">
        <f t="shared" si="0"/>
        <v>3.5</v>
      </c>
    </row>
    <row r="32" spans="1:24">
      <c r="A32" s="16"/>
      <c r="B32" s="10">
        <v>3</v>
      </c>
      <c r="C32" s="10">
        <v>31</v>
      </c>
      <c r="D32" s="10">
        <v>1733</v>
      </c>
      <c r="E32" s="19" t="s">
        <v>146</v>
      </c>
      <c r="F32" s="10" t="s">
        <v>147</v>
      </c>
      <c r="G32" s="19">
        <v>1</v>
      </c>
      <c r="H32" s="10" t="s">
        <v>114</v>
      </c>
      <c r="I32" s="19">
        <v>0</v>
      </c>
      <c r="J32" s="10" t="s">
        <v>46</v>
      </c>
      <c r="K32" s="19">
        <v>0</v>
      </c>
      <c r="L32" s="10" t="s">
        <v>148</v>
      </c>
      <c r="M32" s="19">
        <v>0</v>
      </c>
      <c r="N32" s="10" t="s">
        <v>18</v>
      </c>
      <c r="O32" s="19">
        <v>1</v>
      </c>
      <c r="P32" s="11">
        <f t="shared" si="0"/>
        <v>2</v>
      </c>
      <c r="X32" s="3"/>
    </row>
    <row r="33" spans="1:24">
      <c r="A33" s="17"/>
      <c r="B33" s="13">
        <v>4</v>
      </c>
      <c r="C33" s="13">
        <v>32</v>
      </c>
      <c r="D33" s="13" t="s">
        <v>30</v>
      </c>
      <c r="E33" s="20" t="s">
        <v>149</v>
      </c>
      <c r="F33" s="13" t="s">
        <v>150</v>
      </c>
      <c r="G33" s="20">
        <v>1</v>
      </c>
      <c r="H33" s="13" t="s">
        <v>118</v>
      </c>
      <c r="I33" s="20">
        <v>0</v>
      </c>
      <c r="J33" s="13" t="s">
        <v>151</v>
      </c>
      <c r="K33" s="20">
        <v>1</v>
      </c>
      <c r="L33" s="13" t="s">
        <v>71</v>
      </c>
      <c r="M33" s="20">
        <v>0</v>
      </c>
      <c r="N33" s="13" t="s">
        <v>18</v>
      </c>
      <c r="O33" s="20">
        <v>1</v>
      </c>
      <c r="P33" s="14">
        <f t="shared" si="0"/>
        <v>3</v>
      </c>
      <c r="X33" s="3"/>
    </row>
    <row r="34" spans="1:24">
      <c r="A34" s="16" t="s">
        <v>152</v>
      </c>
      <c r="B34" s="10">
        <v>1</v>
      </c>
      <c r="C34" s="10">
        <v>33</v>
      </c>
      <c r="D34" s="10">
        <v>2271</v>
      </c>
      <c r="E34" s="19" t="s">
        <v>153</v>
      </c>
      <c r="F34" s="10" t="s">
        <v>39</v>
      </c>
      <c r="G34" s="19">
        <v>1</v>
      </c>
      <c r="H34" s="10" t="s">
        <v>154</v>
      </c>
      <c r="I34" s="19">
        <v>0.5</v>
      </c>
      <c r="J34" s="10" t="s">
        <v>37</v>
      </c>
      <c r="K34" s="19">
        <v>0</v>
      </c>
      <c r="L34" s="10" t="s">
        <v>87</v>
      </c>
      <c r="M34" s="19">
        <v>0</v>
      </c>
      <c r="N34" s="10" t="s">
        <v>179</v>
      </c>
      <c r="O34" s="19">
        <v>1</v>
      </c>
      <c r="P34" s="11">
        <f t="shared" si="0"/>
        <v>2.5</v>
      </c>
      <c r="X34" s="3"/>
    </row>
    <row r="35" spans="1:24">
      <c r="A35" s="16"/>
      <c r="B35" s="10">
        <v>2</v>
      </c>
      <c r="C35" s="10">
        <v>34</v>
      </c>
      <c r="D35" s="10">
        <v>2198</v>
      </c>
      <c r="E35" s="19" t="s">
        <v>155</v>
      </c>
      <c r="F35" s="10" t="s">
        <v>156</v>
      </c>
      <c r="G35" s="19">
        <v>1</v>
      </c>
      <c r="H35" s="10" t="s">
        <v>157</v>
      </c>
      <c r="I35" s="19">
        <v>0</v>
      </c>
      <c r="J35" s="10" t="s">
        <v>158</v>
      </c>
      <c r="K35" s="19">
        <v>1</v>
      </c>
      <c r="L35" s="10" t="s">
        <v>159</v>
      </c>
      <c r="M35" s="19">
        <v>1</v>
      </c>
      <c r="N35" s="10" t="s">
        <v>180</v>
      </c>
      <c r="O35" s="19">
        <v>0</v>
      </c>
      <c r="P35" s="11">
        <f t="shared" si="0"/>
        <v>3</v>
      </c>
      <c r="X35" s="3"/>
    </row>
    <row r="36" spans="1:24">
      <c r="A36" s="16"/>
      <c r="B36" s="10">
        <v>3</v>
      </c>
      <c r="C36" s="10">
        <v>35</v>
      </c>
      <c r="D36" s="10">
        <v>2064</v>
      </c>
      <c r="E36" s="19" t="s">
        <v>160</v>
      </c>
      <c r="F36" s="10" t="s">
        <v>47</v>
      </c>
      <c r="G36" s="19">
        <v>0</v>
      </c>
      <c r="H36" s="10" t="s">
        <v>161</v>
      </c>
      <c r="I36" s="19">
        <v>1</v>
      </c>
      <c r="J36" s="10" t="s">
        <v>45</v>
      </c>
      <c r="K36" s="19">
        <v>0</v>
      </c>
      <c r="L36" s="10" t="s">
        <v>162</v>
      </c>
      <c r="M36" s="19">
        <v>0</v>
      </c>
      <c r="N36" s="10" t="s">
        <v>162</v>
      </c>
      <c r="O36" s="19">
        <v>0</v>
      </c>
      <c r="P36" s="11">
        <f t="shared" si="0"/>
        <v>1</v>
      </c>
    </row>
    <row r="37" spans="1:24">
      <c r="A37" s="16"/>
      <c r="B37" s="10">
        <v>4</v>
      </c>
      <c r="C37" s="10">
        <v>36</v>
      </c>
      <c r="D37" s="10">
        <v>2030</v>
      </c>
      <c r="E37" s="19" t="s">
        <v>163</v>
      </c>
      <c r="F37" s="10" t="s">
        <v>98</v>
      </c>
      <c r="G37" s="19">
        <v>0.5</v>
      </c>
      <c r="H37" s="10" t="s">
        <v>164</v>
      </c>
      <c r="I37" s="19">
        <v>1</v>
      </c>
      <c r="J37" s="10" t="s">
        <v>165</v>
      </c>
      <c r="K37" s="19">
        <v>1</v>
      </c>
      <c r="L37" s="10" t="s">
        <v>70</v>
      </c>
      <c r="M37" s="19">
        <v>1</v>
      </c>
      <c r="N37" s="10" t="s">
        <v>116</v>
      </c>
      <c r="O37" s="19">
        <v>1</v>
      </c>
      <c r="P37" s="11">
        <f t="shared" si="0"/>
        <v>4.5</v>
      </c>
    </row>
    <row r="38" spans="1:24">
      <c r="A38" s="17"/>
      <c r="B38" s="13" t="s">
        <v>166</v>
      </c>
      <c r="C38" s="13">
        <v>37</v>
      </c>
      <c r="D38" s="13">
        <v>2291</v>
      </c>
      <c r="E38" s="20" t="s">
        <v>167</v>
      </c>
      <c r="F38" s="13"/>
      <c r="G38" s="20"/>
      <c r="H38" s="13"/>
      <c r="I38" s="20"/>
      <c r="J38" s="13"/>
      <c r="K38" s="20"/>
      <c r="L38" s="13" t="s">
        <v>65</v>
      </c>
      <c r="M38" s="20">
        <v>1</v>
      </c>
      <c r="N38" s="13" t="s">
        <v>181</v>
      </c>
      <c r="O38" s="20">
        <v>1</v>
      </c>
      <c r="P38" s="14">
        <f t="shared" si="0"/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X38"/>
  <sheetViews>
    <sheetView workbookViewId="0"/>
  </sheetViews>
  <sheetFormatPr defaultColWidth="11.5703125" defaultRowHeight="15"/>
  <cols>
    <col min="1" max="1" width="26.5703125" customWidth="1"/>
    <col min="3" max="3" width="16.85546875" customWidth="1"/>
    <col min="4" max="4" width="11.5703125" style="2"/>
    <col min="5" max="5" width="22.85546875" customWidth="1"/>
    <col min="6" max="6" width="11.5703125" style="2"/>
    <col min="14" max="14" width="13.42578125" customWidth="1"/>
    <col min="16" max="16" width="11.5703125" style="5" customWidth="1"/>
    <col min="19" max="19" width="19.7109375" customWidth="1"/>
    <col min="23" max="23" width="25.28515625" customWidth="1"/>
    <col min="24" max="24" width="22.5703125" customWidth="1"/>
    <col min="258" max="258" width="19.7109375" customWidth="1"/>
    <col min="260" max="260" width="16" customWidth="1"/>
    <col min="261" max="261" width="22.85546875" customWidth="1"/>
    <col min="275" max="275" width="19.7109375" customWidth="1"/>
    <col min="279" max="279" width="25.28515625" customWidth="1"/>
    <col min="280" max="280" width="22.5703125" customWidth="1"/>
    <col min="514" max="514" width="19.7109375" customWidth="1"/>
    <col min="516" max="516" width="16" customWidth="1"/>
    <col min="517" max="517" width="22.85546875" customWidth="1"/>
    <col min="531" max="531" width="19.7109375" customWidth="1"/>
    <col min="535" max="535" width="25.28515625" customWidth="1"/>
    <col min="536" max="536" width="22.5703125" customWidth="1"/>
    <col min="770" max="770" width="19.7109375" customWidth="1"/>
    <col min="772" max="772" width="16" customWidth="1"/>
    <col min="773" max="773" width="22.85546875" customWidth="1"/>
    <col min="787" max="787" width="19.7109375" customWidth="1"/>
    <col min="791" max="791" width="25.28515625" customWidth="1"/>
    <col min="792" max="792" width="22.5703125" customWidth="1"/>
    <col min="1026" max="1026" width="19.7109375" customWidth="1"/>
    <col min="1028" max="1028" width="16" customWidth="1"/>
    <col min="1029" max="1029" width="22.85546875" customWidth="1"/>
    <col min="1043" max="1043" width="19.7109375" customWidth="1"/>
    <col min="1047" max="1047" width="25.28515625" customWidth="1"/>
    <col min="1048" max="1048" width="22.5703125" customWidth="1"/>
    <col min="1282" max="1282" width="19.7109375" customWidth="1"/>
    <col min="1284" max="1284" width="16" customWidth="1"/>
    <col min="1285" max="1285" width="22.85546875" customWidth="1"/>
    <col min="1299" max="1299" width="19.7109375" customWidth="1"/>
    <col min="1303" max="1303" width="25.28515625" customWidth="1"/>
    <col min="1304" max="1304" width="22.5703125" customWidth="1"/>
    <col min="1538" max="1538" width="19.7109375" customWidth="1"/>
    <col min="1540" max="1540" width="16" customWidth="1"/>
    <col min="1541" max="1541" width="22.85546875" customWidth="1"/>
    <col min="1555" max="1555" width="19.7109375" customWidth="1"/>
    <col min="1559" max="1559" width="25.28515625" customWidth="1"/>
    <col min="1560" max="1560" width="22.5703125" customWidth="1"/>
    <col min="1794" max="1794" width="19.7109375" customWidth="1"/>
    <col min="1796" max="1796" width="16" customWidth="1"/>
    <col min="1797" max="1797" width="22.85546875" customWidth="1"/>
    <col min="1811" max="1811" width="19.7109375" customWidth="1"/>
    <col min="1815" max="1815" width="25.28515625" customWidth="1"/>
    <col min="1816" max="1816" width="22.5703125" customWidth="1"/>
    <col min="2050" max="2050" width="19.7109375" customWidth="1"/>
    <col min="2052" max="2052" width="16" customWidth="1"/>
    <col min="2053" max="2053" width="22.85546875" customWidth="1"/>
    <col min="2067" max="2067" width="19.7109375" customWidth="1"/>
    <col min="2071" max="2071" width="25.28515625" customWidth="1"/>
    <col min="2072" max="2072" width="22.5703125" customWidth="1"/>
    <col min="2306" max="2306" width="19.7109375" customWidth="1"/>
    <col min="2308" max="2308" width="16" customWidth="1"/>
    <col min="2309" max="2309" width="22.85546875" customWidth="1"/>
    <col min="2323" max="2323" width="19.7109375" customWidth="1"/>
    <col min="2327" max="2327" width="25.28515625" customWidth="1"/>
    <col min="2328" max="2328" width="22.5703125" customWidth="1"/>
    <col min="2562" max="2562" width="19.7109375" customWidth="1"/>
    <col min="2564" max="2564" width="16" customWidth="1"/>
    <col min="2565" max="2565" width="22.85546875" customWidth="1"/>
    <col min="2579" max="2579" width="19.7109375" customWidth="1"/>
    <col min="2583" max="2583" width="25.28515625" customWidth="1"/>
    <col min="2584" max="2584" width="22.5703125" customWidth="1"/>
    <col min="2818" max="2818" width="19.7109375" customWidth="1"/>
    <col min="2820" max="2820" width="16" customWidth="1"/>
    <col min="2821" max="2821" width="22.85546875" customWidth="1"/>
    <col min="2835" max="2835" width="19.7109375" customWidth="1"/>
    <col min="2839" max="2839" width="25.28515625" customWidth="1"/>
    <col min="2840" max="2840" width="22.5703125" customWidth="1"/>
    <col min="3074" max="3074" width="19.7109375" customWidth="1"/>
    <col min="3076" max="3076" width="16" customWidth="1"/>
    <col min="3077" max="3077" width="22.85546875" customWidth="1"/>
    <col min="3091" max="3091" width="19.7109375" customWidth="1"/>
    <col min="3095" max="3095" width="25.28515625" customWidth="1"/>
    <col min="3096" max="3096" width="22.5703125" customWidth="1"/>
    <col min="3330" max="3330" width="19.7109375" customWidth="1"/>
    <col min="3332" max="3332" width="16" customWidth="1"/>
    <col min="3333" max="3333" width="22.85546875" customWidth="1"/>
    <col min="3347" max="3347" width="19.7109375" customWidth="1"/>
    <col min="3351" max="3351" width="25.28515625" customWidth="1"/>
    <col min="3352" max="3352" width="22.5703125" customWidth="1"/>
    <col min="3586" max="3586" width="19.7109375" customWidth="1"/>
    <col min="3588" max="3588" width="16" customWidth="1"/>
    <col min="3589" max="3589" width="22.85546875" customWidth="1"/>
    <col min="3603" max="3603" width="19.7109375" customWidth="1"/>
    <col min="3607" max="3607" width="25.28515625" customWidth="1"/>
    <col min="3608" max="3608" width="22.5703125" customWidth="1"/>
    <col min="3842" max="3842" width="19.7109375" customWidth="1"/>
    <col min="3844" max="3844" width="16" customWidth="1"/>
    <col min="3845" max="3845" width="22.85546875" customWidth="1"/>
    <col min="3859" max="3859" width="19.7109375" customWidth="1"/>
    <col min="3863" max="3863" width="25.28515625" customWidth="1"/>
    <col min="3864" max="3864" width="22.5703125" customWidth="1"/>
    <col min="4098" max="4098" width="19.7109375" customWidth="1"/>
    <col min="4100" max="4100" width="16" customWidth="1"/>
    <col min="4101" max="4101" width="22.85546875" customWidth="1"/>
    <col min="4115" max="4115" width="19.7109375" customWidth="1"/>
    <col min="4119" max="4119" width="25.28515625" customWidth="1"/>
    <col min="4120" max="4120" width="22.5703125" customWidth="1"/>
    <col min="4354" max="4354" width="19.7109375" customWidth="1"/>
    <col min="4356" max="4356" width="16" customWidth="1"/>
    <col min="4357" max="4357" width="22.85546875" customWidth="1"/>
    <col min="4371" max="4371" width="19.7109375" customWidth="1"/>
    <col min="4375" max="4375" width="25.28515625" customWidth="1"/>
    <col min="4376" max="4376" width="22.5703125" customWidth="1"/>
    <col min="4610" max="4610" width="19.7109375" customWidth="1"/>
    <col min="4612" max="4612" width="16" customWidth="1"/>
    <col min="4613" max="4613" width="22.85546875" customWidth="1"/>
    <col min="4627" max="4627" width="19.7109375" customWidth="1"/>
    <col min="4631" max="4631" width="25.28515625" customWidth="1"/>
    <col min="4632" max="4632" width="22.5703125" customWidth="1"/>
    <col min="4866" max="4866" width="19.7109375" customWidth="1"/>
    <col min="4868" max="4868" width="16" customWidth="1"/>
    <col min="4869" max="4869" width="22.85546875" customWidth="1"/>
    <col min="4883" max="4883" width="19.7109375" customWidth="1"/>
    <col min="4887" max="4887" width="25.28515625" customWidth="1"/>
    <col min="4888" max="4888" width="22.5703125" customWidth="1"/>
    <col min="5122" max="5122" width="19.7109375" customWidth="1"/>
    <col min="5124" max="5124" width="16" customWidth="1"/>
    <col min="5125" max="5125" width="22.85546875" customWidth="1"/>
    <col min="5139" max="5139" width="19.7109375" customWidth="1"/>
    <col min="5143" max="5143" width="25.28515625" customWidth="1"/>
    <col min="5144" max="5144" width="22.5703125" customWidth="1"/>
    <col min="5378" max="5378" width="19.7109375" customWidth="1"/>
    <col min="5380" max="5380" width="16" customWidth="1"/>
    <col min="5381" max="5381" width="22.85546875" customWidth="1"/>
    <col min="5395" max="5395" width="19.7109375" customWidth="1"/>
    <col min="5399" max="5399" width="25.28515625" customWidth="1"/>
    <col min="5400" max="5400" width="22.5703125" customWidth="1"/>
    <col min="5634" max="5634" width="19.7109375" customWidth="1"/>
    <col min="5636" max="5636" width="16" customWidth="1"/>
    <col min="5637" max="5637" width="22.85546875" customWidth="1"/>
    <col min="5651" max="5651" width="19.7109375" customWidth="1"/>
    <col min="5655" max="5655" width="25.28515625" customWidth="1"/>
    <col min="5656" max="5656" width="22.5703125" customWidth="1"/>
    <col min="5890" max="5890" width="19.7109375" customWidth="1"/>
    <col min="5892" max="5892" width="16" customWidth="1"/>
    <col min="5893" max="5893" width="22.85546875" customWidth="1"/>
    <col min="5907" max="5907" width="19.7109375" customWidth="1"/>
    <col min="5911" max="5911" width="25.28515625" customWidth="1"/>
    <col min="5912" max="5912" width="22.5703125" customWidth="1"/>
    <col min="6146" max="6146" width="19.7109375" customWidth="1"/>
    <col min="6148" max="6148" width="16" customWidth="1"/>
    <col min="6149" max="6149" width="22.85546875" customWidth="1"/>
    <col min="6163" max="6163" width="19.7109375" customWidth="1"/>
    <col min="6167" max="6167" width="25.28515625" customWidth="1"/>
    <col min="6168" max="6168" width="22.5703125" customWidth="1"/>
    <col min="6402" max="6402" width="19.7109375" customWidth="1"/>
    <col min="6404" max="6404" width="16" customWidth="1"/>
    <col min="6405" max="6405" width="22.85546875" customWidth="1"/>
    <col min="6419" max="6419" width="19.7109375" customWidth="1"/>
    <col min="6423" max="6423" width="25.28515625" customWidth="1"/>
    <col min="6424" max="6424" width="22.5703125" customWidth="1"/>
    <col min="6658" max="6658" width="19.7109375" customWidth="1"/>
    <col min="6660" max="6660" width="16" customWidth="1"/>
    <col min="6661" max="6661" width="22.85546875" customWidth="1"/>
    <col min="6675" max="6675" width="19.7109375" customWidth="1"/>
    <col min="6679" max="6679" width="25.28515625" customWidth="1"/>
    <col min="6680" max="6680" width="22.5703125" customWidth="1"/>
    <col min="6914" max="6914" width="19.7109375" customWidth="1"/>
    <col min="6916" max="6916" width="16" customWidth="1"/>
    <col min="6917" max="6917" width="22.85546875" customWidth="1"/>
    <col min="6931" max="6931" width="19.7109375" customWidth="1"/>
    <col min="6935" max="6935" width="25.28515625" customWidth="1"/>
    <col min="6936" max="6936" width="22.5703125" customWidth="1"/>
    <col min="7170" max="7170" width="19.7109375" customWidth="1"/>
    <col min="7172" max="7172" width="16" customWidth="1"/>
    <col min="7173" max="7173" width="22.85546875" customWidth="1"/>
    <col min="7187" max="7187" width="19.7109375" customWidth="1"/>
    <col min="7191" max="7191" width="25.28515625" customWidth="1"/>
    <col min="7192" max="7192" width="22.5703125" customWidth="1"/>
    <col min="7426" max="7426" width="19.7109375" customWidth="1"/>
    <col min="7428" max="7428" width="16" customWidth="1"/>
    <col min="7429" max="7429" width="22.85546875" customWidth="1"/>
    <col min="7443" max="7443" width="19.7109375" customWidth="1"/>
    <col min="7447" max="7447" width="25.28515625" customWidth="1"/>
    <col min="7448" max="7448" width="22.5703125" customWidth="1"/>
    <col min="7682" max="7682" width="19.7109375" customWidth="1"/>
    <col min="7684" max="7684" width="16" customWidth="1"/>
    <col min="7685" max="7685" width="22.85546875" customWidth="1"/>
    <col min="7699" max="7699" width="19.7109375" customWidth="1"/>
    <col min="7703" max="7703" width="25.28515625" customWidth="1"/>
    <col min="7704" max="7704" width="22.5703125" customWidth="1"/>
    <col min="7938" max="7938" width="19.7109375" customWidth="1"/>
    <col min="7940" max="7940" width="16" customWidth="1"/>
    <col min="7941" max="7941" width="22.85546875" customWidth="1"/>
    <col min="7955" max="7955" width="19.7109375" customWidth="1"/>
    <col min="7959" max="7959" width="25.28515625" customWidth="1"/>
    <col min="7960" max="7960" width="22.5703125" customWidth="1"/>
    <col min="8194" max="8194" width="19.7109375" customWidth="1"/>
    <col min="8196" max="8196" width="16" customWidth="1"/>
    <col min="8197" max="8197" width="22.85546875" customWidth="1"/>
    <col min="8211" max="8211" width="19.7109375" customWidth="1"/>
    <col min="8215" max="8215" width="25.28515625" customWidth="1"/>
    <col min="8216" max="8216" width="22.5703125" customWidth="1"/>
    <col min="8450" max="8450" width="19.7109375" customWidth="1"/>
    <col min="8452" max="8452" width="16" customWidth="1"/>
    <col min="8453" max="8453" width="22.85546875" customWidth="1"/>
    <col min="8467" max="8467" width="19.7109375" customWidth="1"/>
    <col min="8471" max="8471" width="25.28515625" customWidth="1"/>
    <col min="8472" max="8472" width="22.5703125" customWidth="1"/>
    <col min="8706" max="8706" width="19.7109375" customWidth="1"/>
    <col min="8708" max="8708" width="16" customWidth="1"/>
    <col min="8709" max="8709" width="22.85546875" customWidth="1"/>
    <col min="8723" max="8723" width="19.7109375" customWidth="1"/>
    <col min="8727" max="8727" width="25.28515625" customWidth="1"/>
    <col min="8728" max="8728" width="22.5703125" customWidth="1"/>
    <col min="8962" max="8962" width="19.7109375" customWidth="1"/>
    <col min="8964" max="8964" width="16" customWidth="1"/>
    <col min="8965" max="8965" width="22.85546875" customWidth="1"/>
    <col min="8979" max="8979" width="19.7109375" customWidth="1"/>
    <col min="8983" max="8983" width="25.28515625" customWidth="1"/>
    <col min="8984" max="8984" width="22.5703125" customWidth="1"/>
    <col min="9218" max="9218" width="19.7109375" customWidth="1"/>
    <col min="9220" max="9220" width="16" customWidth="1"/>
    <col min="9221" max="9221" width="22.85546875" customWidth="1"/>
    <col min="9235" max="9235" width="19.7109375" customWidth="1"/>
    <col min="9239" max="9239" width="25.28515625" customWidth="1"/>
    <col min="9240" max="9240" width="22.5703125" customWidth="1"/>
    <col min="9474" max="9474" width="19.7109375" customWidth="1"/>
    <col min="9476" max="9476" width="16" customWidth="1"/>
    <col min="9477" max="9477" width="22.85546875" customWidth="1"/>
    <col min="9491" max="9491" width="19.7109375" customWidth="1"/>
    <col min="9495" max="9495" width="25.28515625" customWidth="1"/>
    <col min="9496" max="9496" width="22.5703125" customWidth="1"/>
    <col min="9730" max="9730" width="19.7109375" customWidth="1"/>
    <col min="9732" max="9732" width="16" customWidth="1"/>
    <col min="9733" max="9733" width="22.85546875" customWidth="1"/>
    <col min="9747" max="9747" width="19.7109375" customWidth="1"/>
    <col min="9751" max="9751" width="25.28515625" customWidth="1"/>
    <col min="9752" max="9752" width="22.5703125" customWidth="1"/>
    <col min="9986" max="9986" width="19.7109375" customWidth="1"/>
    <col min="9988" max="9988" width="16" customWidth="1"/>
    <col min="9989" max="9989" width="22.85546875" customWidth="1"/>
    <col min="10003" max="10003" width="19.7109375" customWidth="1"/>
    <col min="10007" max="10007" width="25.28515625" customWidth="1"/>
    <col min="10008" max="10008" width="22.5703125" customWidth="1"/>
    <col min="10242" max="10242" width="19.7109375" customWidth="1"/>
    <col min="10244" max="10244" width="16" customWidth="1"/>
    <col min="10245" max="10245" width="22.85546875" customWidth="1"/>
    <col min="10259" max="10259" width="19.7109375" customWidth="1"/>
    <col min="10263" max="10263" width="25.28515625" customWidth="1"/>
    <col min="10264" max="10264" width="22.5703125" customWidth="1"/>
    <col min="10498" max="10498" width="19.7109375" customWidth="1"/>
    <col min="10500" max="10500" width="16" customWidth="1"/>
    <col min="10501" max="10501" width="22.85546875" customWidth="1"/>
    <col min="10515" max="10515" width="19.7109375" customWidth="1"/>
    <col min="10519" max="10519" width="25.28515625" customWidth="1"/>
    <col min="10520" max="10520" width="22.5703125" customWidth="1"/>
    <col min="10754" max="10754" width="19.7109375" customWidth="1"/>
    <col min="10756" max="10756" width="16" customWidth="1"/>
    <col min="10757" max="10757" width="22.85546875" customWidth="1"/>
    <col min="10771" max="10771" width="19.7109375" customWidth="1"/>
    <col min="10775" max="10775" width="25.28515625" customWidth="1"/>
    <col min="10776" max="10776" width="22.5703125" customWidth="1"/>
    <col min="11010" max="11010" width="19.7109375" customWidth="1"/>
    <col min="11012" max="11012" width="16" customWidth="1"/>
    <col min="11013" max="11013" width="22.85546875" customWidth="1"/>
    <col min="11027" max="11027" width="19.7109375" customWidth="1"/>
    <col min="11031" max="11031" width="25.28515625" customWidth="1"/>
    <col min="11032" max="11032" width="22.5703125" customWidth="1"/>
    <col min="11266" max="11266" width="19.7109375" customWidth="1"/>
    <col min="11268" max="11268" width="16" customWidth="1"/>
    <col min="11269" max="11269" width="22.85546875" customWidth="1"/>
    <col min="11283" max="11283" width="19.7109375" customWidth="1"/>
    <col min="11287" max="11287" width="25.28515625" customWidth="1"/>
    <col min="11288" max="11288" width="22.5703125" customWidth="1"/>
    <col min="11522" max="11522" width="19.7109375" customWidth="1"/>
    <col min="11524" max="11524" width="16" customWidth="1"/>
    <col min="11525" max="11525" width="22.85546875" customWidth="1"/>
    <col min="11539" max="11539" width="19.7109375" customWidth="1"/>
    <col min="11543" max="11543" width="25.28515625" customWidth="1"/>
    <col min="11544" max="11544" width="22.5703125" customWidth="1"/>
    <col min="11778" max="11778" width="19.7109375" customWidth="1"/>
    <col min="11780" max="11780" width="16" customWidth="1"/>
    <col min="11781" max="11781" width="22.85546875" customWidth="1"/>
    <col min="11795" max="11795" width="19.7109375" customWidth="1"/>
    <col min="11799" max="11799" width="25.28515625" customWidth="1"/>
    <col min="11800" max="11800" width="22.5703125" customWidth="1"/>
    <col min="12034" max="12034" width="19.7109375" customWidth="1"/>
    <col min="12036" max="12036" width="16" customWidth="1"/>
    <col min="12037" max="12037" width="22.85546875" customWidth="1"/>
    <col min="12051" max="12051" width="19.7109375" customWidth="1"/>
    <col min="12055" max="12055" width="25.28515625" customWidth="1"/>
    <col min="12056" max="12056" width="22.5703125" customWidth="1"/>
    <col min="12290" max="12290" width="19.7109375" customWidth="1"/>
    <col min="12292" max="12292" width="16" customWidth="1"/>
    <col min="12293" max="12293" width="22.85546875" customWidth="1"/>
    <col min="12307" max="12307" width="19.7109375" customWidth="1"/>
    <col min="12311" max="12311" width="25.28515625" customWidth="1"/>
    <col min="12312" max="12312" width="22.5703125" customWidth="1"/>
    <col min="12546" max="12546" width="19.7109375" customWidth="1"/>
    <col min="12548" max="12548" width="16" customWidth="1"/>
    <col min="12549" max="12549" width="22.85546875" customWidth="1"/>
    <col min="12563" max="12563" width="19.7109375" customWidth="1"/>
    <col min="12567" max="12567" width="25.28515625" customWidth="1"/>
    <col min="12568" max="12568" width="22.5703125" customWidth="1"/>
    <col min="12802" max="12802" width="19.7109375" customWidth="1"/>
    <col min="12804" max="12804" width="16" customWidth="1"/>
    <col min="12805" max="12805" width="22.85546875" customWidth="1"/>
    <col min="12819" max="12819" width="19.7109375" customWidth="1"/>
    <col min="12823" max="12823" width="25.28515625" customWidth="1"/>
    <col min="12824" max="12824" width="22.5703125" customWidth="1"/>
    <col min="13058" max="13058" width="19.7109375" customWidth="1"/>
    <col min="13060" max="13060" width="16" customWidth="1"/>
    <col min="13061" max="13061" width="22.85546875" customWidth="1"/>
    <col min="13075" max="13075" width="19.7109375" customWidth="1"/>
    <col min="13079" max="13079" width="25.28515625" customWidth="1"/>
    <col min="13080" max="13080" width="22.5703125" customWidth="1"/>
    <col min="13314" max="13314" width="19.7109375" customWidth="1"/>
    <col min="13316" max="13316" width="16" customWidth="1"/>
    <col min="13317" max="13317" width="22.85546875" customWidth="1"/>
    <col min="13331" max="13331" width="19.7109375" customWidth="1"/>
    <col min="13335" max="13335" width="25.28515625" customWidth="1"/>
    <col min="13336" max="13336" width="22.5703125" customWidth="1"/>
    <col min="13570" max="13570" width="19.7109375" customWidth="1"/>
    <col min="13572" max="13572" width="16" customWidth="1"/>
    <col min="13573" max="13573" width="22.85546875" customWidth="1"/>
    <col min="13587" max="13587" width="19.7109375" customWidth="1"/>
    <col min="13591" max="13591" width="25.28515625" customWidth="1"/>
    <col min="13592" max="13592" width="22.5703125" customWidth="1"/>
    <col min="13826" max="13826" width="19.7109375" customWidth="1"/>
    <col min="13828" max="13828" width="16" customWidth="1"/>
    <col min="13829" max="13829" width="22.85546875" customWidth="1"/>
    <col min="13843" max="13843" width="19.7109375" customWidth="1"/>
    <col min="13847" max="13847" width="25.28515625" customWidth="1"/>
    <col min="13848" max="13848" width="22.5703125" customWidth="1"/>
    <col min="14082" max="14082" width="19.7109375" customWidth="1"/>
    <col min="14084" max="14084" width="16" customWidth="1"/>
    <col min="14085" max="14085" width="22.85546875" customWidth="1"/>
    <col min="14099" max="14099" width="19.7109375" customWidth="1"/>
    <col min="14103" max="14103" width="25.28515625" customWidth="1"/>
    <col min="14104" max="14104" width="22.5703125" customWidth="1"/>
    <col min="14338" max="14338" width="19.7109375" customWidth="1"/>
    <col min="14340" max="14340" width="16" customWidth="1"/>
    <col min="14341" max="14341" width="22.85546875" customWidth="1"/>
    <col min="14355" max="14355" width="19.7109375" customWidth="1"/>
    <col min="14359" max="14359" width="25.28515625" customWidth="1"/>
    <col min="14360" max="14360" width="22.5703125" customWidth="1"/>
    <col min="14594" max="14594" width="19.7109375" customWidth="1"/>
    <col min="14596" max="14596" width="16" customWidth="1"/>
    <col min="14597" max="14597" width="22.85546875" customWidth="1"/>
    <col min="14611" max="14611" width="19.7109375" customWidth="1"/>
    <col min="14615" max="14615" width="25.28515625" customWidth="1"/>
    <col min="14616" max="14616" width="22.5703125" customWidth="1"/>
    <col min="14850" max="14850" width="19.7109375" customWidth="1"/>
    <col min="14852" max="14852" width="16" customWidth="1"/>
    <col min="14853" max="14853" width="22.85546875" customWidth="1"/>
    <col min="14867" max="14867" width="19.7109375" customWidth="1"/>
    <col min="14871" max="14871" width="25.28515625" customWidth="1"/>
    <col min="14872" max="14872" width="22.5703125" customWidth="1"/>
    <col min="15106" max="15106" width="19.7109375" customWidth="1"/>
    <col min="15108" max="15108" width="16" customWidth="1"/>
    <col min="15109" max="15109" width="22.85546875" customWidth="1"/>
    <col min="15123" max="15123" width="19.7109375" customWidth="1"/>
    <col min="15127" max="15127" width="25.28515625" customWidth="1"/>
    <col min="15128" max="15128" width="22.5703125" customWidth="1"/>
    <col min="15362" max="15362" width="19.7109375" customWidth="1"/>
    <col min="15364" max="15364" width="16" customWidth="1"/>
    <col min="15365" max="15365" width="22.85546875" customWidth="1"/>
    <col min="15379" max="15379" width="19.7109375" customWidth="1"/>
    <col min="15383" max="15383" width="25.28515625" customWidth="1"/>
    <col min="15384" max="15384" width="22.5703125" customWidth="1"/>
    <col min="15618" max="15618" width="19.7109375" customWidth="1"/>
    <col min="15620" max="15620" width="16" customWidth="1"/>
    <col min="15621" max="15621" width="22.85546875" customWidth="1"/>
    <col min="15635" max="15635" width="19.7109375" customWidth="1"/>
    <col min="15639" max="15639" width="25.28515625" customWidth="1"/>
    <col min="15640" max="15640" width="22.5703125" customWidth="1"/>
    <col min="15874" max="15874" width="19.7109375" customWidth="1"/>
    <col min="15876" max="15876" width="16" customWidth="1"/>
    <col min="15877" max="15877" width="22.85546875" customWidth="1"/>
    <col min="15891" max="15891" width="19.7109375" customWidth="1"/>
    <col min="15895" max="15895" width="25.28515625" customWidth="1"/>
    <col min="15896" max="15896" width="22.5703125" customWidth="1"/>
    <col min="16130" max="16130" width="19.7109375" customWidth="1"/>
    <col min="16132" max="16132" width="16" customWidth="1"/>
    <col min="16133" max="16133" width="22.85546875" customWidth="1"/>
    <col min="16147" max="16147" width="19.7109375" customWidth="1"/>
    <col min="16151" max="16151" width="25.28515625" customWidth="1"/>
    <col min="16152" max="16152" width="22.5703125" customWidth="1"/>
  </cols>
  <sheetData>
    <row r="1" spans="1:24" ht="15.75">
      <c r="A1" s="21" t="s">
        <v>1</v>
      </c>
      <c r="B1" s="22" t="s">
        <v>168</v>
      </c>
      <c r="C1" s="21" t="s">
        <v>2</v>
      </c>
      <c r="D1" s="22" t="s">
        <v>15</v>
      </c>
      <c r="E1" s="21" t="s">
        <v>3</v>
      </c>
      <c r="F1" s="22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21" t="s">
        <v>9</v>
      </c>
      <c r="L1" s="21" t="s">
        <v>10</v>
      </c>
      <c r="M1" s="21" t="s">
        <v>11</v>
      </c>
      <c r="N1" s="21" t="s">
        <v>12</v>
      </c>
      <c r="O1" s="21" t="s">
        <v>13</v>
      </c>
      <c r="P1" s="22" t="s">
        <v>14</v>
      </c>
      <c r="Q1" s="40" t="s">
        <v>182</v>
      </c>
    </row>
    <row r="2" spans="1:24">
      <c r="A2" s="26" t="s">
        <v>52</v>
      </c>
      <c r="B2" s="27">
        <v>3</v>
      </c>
      <c r="C2" s="28">
        <v>11</v>
      </c>
      <c r="D2" s="28">
        <v>2301</v>
      </c>
      <c r="E2" s="28" t="s">
        <v>63</v>
      </c>
      <c r="F2" s="28" t="s">
        <v>64</v>
      </c>
      <c r="G2" s="28">
        <v>1</v>
      </c>
      <c r="H2" s="28" t="s">
        <v>65</v>
      </c>
      <c r="I2" s="28">
        <v>1</v>
      </c>
      <c r="J2" s="28" t="s">
        <v>66</v>
      </c>
      <c r="K2" s="28">
        <v>1</v>
      </c>
      <c r="L2" s="28" t="s">
        <v>67</v>
      </c>
      <c r="M2" s="28">
        <v>1</v>
      </c>
      <c r="N2" s="28" t="s">
        <v>147</v>
      </c>
      <c r="O2" s="28">
        <v>1</v>
      </c>
      <c r="P2" s="27">
        <f t="shared" ref="P2:P38" si="0">SUM(G2,I2,K2,M2,O2)</f>
        <v>5</v>
      </c>
      <c r="Q2" s="42" t="s">
        <v>183</v>
      </c>
      <c r="X2" s="3"/>
    </row>
    <row r="3" spans="1:24">
      <c r="A3" s="29" t="s">
        <v>140</v>
      </c>
      <c r="B3" s="30">
        <v>1</v>
      </c>
      <c r="C3" s="25">
        <v>29</v>
      </c>
      <c r="D3" s="25">
        <v>2349</v>
      </c>
      <c r="E3" s="25" t="s">
        <v>141</v>
      </c>
      <c r="F3" s="25" t="s">
        <v>142</v>
      </c>
      <c r="G3" s="25">
        <v>1</v>
      </c>
      <c r="H3" s="25" t="s">
        <v>105</v>
      </c>
      <c r="I3" s="25">
        <v>0.5</v>
      </c>
      <c r="J3" s="25" t="s">
        <v>38</v>
      </c>
      <c r="K3" s="25">
        <v>1</v>
      </c>
      <c r="L3" s="25" t="s">
        <v>56</v>
      </c>
      <c r="M3" s="25">
        <v>1</v>
      </c>
      <c r="N3" s="25" t="s">
        <v>18</v>
      </c>
      <c r="O3" s="25">
        <v>1</v>
      </c>
      <c r="P3" s="30">
        <f t="shared" si="0"/>
        <v>4.5</v>
      </c>
      <c r="Q3" s="42" t="s">
        <v>184</v>
      </c>
      <c r="X3" s="3"/>
    </row>
    <row r="4" spans="1:24">
      <c r="A4" s="29" t="s">
        <v>152</v>
      </c>
      <c r="B4" s="30">
        <v>4</v>
      </c>
      <c r="C4" s="25">
        <v>36</v>
      </c>
      <c r="D4" s="25">
        <v>2030</v>
      </c>
      <c r="E4" s="25" t="s">
        <v>163</v>
      </c>
      <c r="F4" s="25" t="s">
        <v>98</v>
      </c>
      <c r="G4" s="25">
        <v>0.5</v>
      </c>
      <c r="H4" s="25" t="s">
        <v>164</v>
      </c>
      <c r="I4" s="25">
        <v>1</v>
      </c>
      <c r="J4" s="25" t="s">
        <v>165</v>
      </c>
      <c r="K4" s="25">
        <v>1</v>
      </c>
      <c r="L4" s="25" t="s">
        <v>70</v>
      </c>
      <c r="M4" s="25">
        <v>1</v>
      </c>
      <c r="N4" s="25" t="s">
        <v>116</v>
      </c>
      <c r="O4" s="25">
        <v>1</v>
      </c>
      <c r="P4" s="30">
        <f t="shared" si="0"/>
        <v>4.5</v>
      </c>
      <c r="Q4" s="42" t="s">
        <v>185</v>
      </c>
      <c r="X4" s="3"/>
    </row>
    <row r="5" spans="1:24" s="5" customFormat="1">
      <c r="A5" s="31" t="s">
        <v>52</v>
      </c>
      <c r="B5" s="32">
        <v>4</v>
      </c>
      <c r="C5" s="33">
        <v>12</v>
      </c>
      <c r="D5" s="33">
        <v>2297</v>
      </c>
      <c r="E5" s="33" t="s">
        <v>68</v>
      </c>
      <c r="F5" s="33" t="s">
        <v>69</v>
      </c>
      <c r="G5" s="33">
        <v>1</v>
      </c>
      <c r="H5" s="33" t="s">
        <v>70</v>
      </c>
      <c r="I5" s="33">
        <v>1</v>
      </c>
      <c r="J5" s="33" t="s">
        <v>71</v>
      </c>
      <c r="K5" s="33">
        <v>0</v>
      </c>
      <c r="L5" s="33" t="s">
        <v>72</v>
      </c>
      <c r="M5" s="33">
        <v>1</v>
      </c>
      <c r="N5" s="33" t="s">
        <v>150</v>
      </c>
      <c r="O5" s="33">
        <v>1</v>
      </c>
      <c r="P5" s="32">
        <f t="shared" si="0"/>
        <v>4</v>
      </c>
      <c r="Q5" s="43"/>
      <c r="X5" s="34"/>
    </row>
    <row r="6" spans="1:24">
      <c r="A6" s="9" t="s">
        <v>73</v>
      </c>
      <c r="B6" s="23">
        <v>3</v>
      </c>
      <c r="C6" s="10">
        <v>15</v>
      </c>
      <c r="D6" s="10">
        <v>2070</v>
      </c>
      <c r="E6" s="10" t="s">
        <v>80</v>
      </c>
      <c r="F6" s="10" t="s">
        <v>67</v>
      </c>
      <c r="G6" s="10">
        <v>1</v>
      </c>
      <c r="H6" s="10" t="s">
        <v>64</v>
      </c>
      <c r="I6" s="10">
        <v>1</v>
      </c>
      <c r="J6" s="10" t="s">
        <v>81</v>
      </c>
      <c r="K6" s="10">
        <v>1</v>
      </c>
      <c r="L6" s="10" t="s">
        <v>18</v>
      </c>
      <c r="M6" s="10">
        <v>1</v>
      </c>
      <c r="N6" s="10" t="s">
        <v>148</v>
      </c>
      <c r="O6" s="10">
        <v>0</v>
      </c>
      <c r="P6" s="32">
        <f t="shared" si="0"/>
        <v>4</v>
      </c>
      <c r="Q6" s="16"/>
      <c r="X6" s="3"/>
    </row>
    <row r="7" spans="1:24">
      <c r="A7" s="9" t="s">
        <v>100</v>
      </c>
      <c r="B7" s="23">
        <v>2</v>
      </c>
      <c r="C7" s="10">
        <v>22</v>
      </c>
      <c r="D7" s="10">
        <v>2326</v>
      </c>
      <c r="E7" s="10" t="s">
        <v>106</v>
      </c>
      <c r="F7" s="10" t="s">
        <v>107</v>
      </c>
      <c r="G7" s="10">
        <v>1</v>
      </c>
      <c r="H7" s="10" t="s">
        <v>108</v>
      </c>
      <c r="I7" s="10">
        <v>1</v>
      </c>
      <c r="J7" s="10" t="s">
        <v>109</v>
      </c>
      <c r="K7" s="10">
        <v>1</v>
      </c>
      <c r="L7" s="10" t="s">
        <v>110</v>
      </c>
      <c r="M7" s="10">
        <v>0</v>
      </c>
      <c r="N7" s="10" t="s">
        <v>177</v>
      </c>
      <c r="O7" s="10">
        <v>1</v>
      </c>
      <c r="P7" s="32">
        <f t="shared" si="0"/>
        <v>4</v>
      </c>
      <c r="Q7" s="16"/>
    </row>
    <row r="8" spans="1:24">
      <c r="A8" s="9" t="s">
        <v>119</v>
      </c>
      <c r="B8" s="23">
        <v>4</v>
      </c>
      <c r="C8" s="10">
        <v>28</v>
      </c>
      <c r="D8" s="10">
        <v>1754</v>
      </c>
      <c r="E8" s="10" t="s">
        <v>135</v>
      </c>
      <c r="F8" s="10" t="s">
        <v>136</v>
      </c>
      <c r="G8" s="10">
        <v>0.5</v>
      </c>
      <c r="H8" s="10" t="s">
        <v>137</v>
      </c>
      <c r="I8" s="10">
        <v>1</v>
      </c>
      <c r="J8" s="10" t="s">
        <v>138</v>
      </c>
      <c r="K8" s="10">
        <v>0.5</v>
      </c>
      <c r="L8" s="10" t="s">
        <v>139</v>
      </c>
      <c r="M8" s="10">
        <v>1</v>
      </c>
      <c r="N8" s="10" t="s">
        <v>164</v>
      </c>
      <c r="O8" s="10">
        <v>1</v>
      </c>
      <c r="P8" s="32">
        <f t="shared" si="0"/>
        <v>4</v>
      </c>
      <c r="Q8" s="16"/>
    </row>
    <row r="9" spans="1:24">
      <c r="A9" s="9" t="s">
        <v>16</v>
      </c>
      <c r="B9" s="23">
        <v>1</v>
      </c>
      <c r="C9" s="10">
        <v>1</v>
      </c>
      <c r="D9" s="10">
        <v>2208</v>
      </c>
      <c r="E9" s="10" t="s">
        <v>17</v>
      </c>
      <c r="F9" s="10" t="s">
        <v>18</v>
      </c>
      <c r="G9" s="10">
        <v>1</v>
      </c>
      <c r="H9" s="10" t="s">
        <v>19</v>
      </c>
      <c r="I9" s="10">
        <v>1</v>
      </c>
      <c r="J9" s="10" t="s">
        <v>20</v>
      </c>
      <c r="K9" s="10">
        <v>1</v>
      </c>
      <c r="L9" s="10" t="s">
        <v>21</v>
      </c>
      <c r="M9" s="10">
        <v>0</v>
      </c>
      <c r="N9" s="10" t="s">
        <v>169</v>
      </c>
      <c r="O9" s="10">
        <v>0.5</v>
      </c>
      <c r="P9" s="32">
        <f t="shared" si="0"/>
        <v>3.5</v>
      </c>
      <c r="Q9" s="16"/>
    </row>
    <row r="10" spans="1:24">
      <c r="A10" s="9" t="s">
        <v>35</v>
      </c>
      <c r="B10" s="23">
        <v>1</v>
      </c>
      <c r="C10" s="10">
        <v>5</v>
      </c>
      <c r="D10" s="10">
        <v>2208</v>
      </c>
      <c r="E10" s="10" t="s">
        <v>36</v>
      </c>
      <c r="F10" s="10" t="s">
        <v>37</v>
      </c>
      <c r="G10" s="10">
        <v>0</v>
      </c>
      <c r="H10" s="10" t="s">
        <v>38</v>
      </c>
      <c r="I10" s="10">
        <v>1</v>
      </c>
      <c r="J10" s="10" t="s">
        <v>18</v>
      </c>
      <c r="K10" s="10">
        <v>1</v>
      </c>
      <c r="L10" s="10" t="s">
        <v>39</v>
      </c>
      <c r="M10" s="10">
        <v>1</v>
      </c>
      <c r="N10" s="10" t="s">
        <v>174</v>
      </c>
      <c r="O10" s="10">
        <v>0.5</v>
      </c>
      <c r="P10" s="32">
        <f t="shared" si="0"/>
        <v>3.5</v>
      </c>
      <c r="Q10" s="16"/>
    </row>
    <row r="11" spans="1:24">
      <c r="A11" s="9" t="s">
        <v>52</v>
      </c>
      <c r="B11" s="23">
        <v>1</v>
      </c>
      <c r="C11" s="10">
        <v>9</v>
      </c>
      <c r="D11" s="10" t="s">
        <v>30</v>
      </c>
      <c r="E11" s="10" t="s">
        <v>53</v>
      </c>
      <c r="F11" s="10" t="s">
        <v>54</v>
      </c>
      <c r="G11" s="10">
        <v>1</v>
      </c>
      <c r="H11" s="10" t="s">
        <v>55</v>
      </c>
      <c r="I11" s="10">
        <v>0.5</v>
      </c>
      <c r="J11" s="10" t="s">
        <v>56</v>
      </c>
      <c r="K11" s="10">
        <v>1</v>
      </c>
      <c r="L11" s="10" t="s">
        <v>57</v>
      </c>
      <c r="M11" s="10">
        <v>0.5</v>
      </c>
      <c r="N11" s="10" t="s">
        <v>176</v>
      </c>
      <c r="O11" s="10">
        <v>0.5</v>
      </c>
      <c r="P11" s="32">
        <f t="shared" si="0"/>
        <v>3.5</v>
      </c>
      <c r="Q11" s="16"/>
    </row>
    <row r="12" spans="1:24">
      <c r="A12" s="9" t="s">
        <v>52</v>
      </c>
      <c r="B12" s="23">
        <v>2</v>
      </c>
      <c r="C12" s="10">
        <v>10</v>
      </c>
      <c r="D12" s="10">
        <v>2289</v>
      </c>
      <c r="E12" s="10" t="s">
        <v>58</v>
      </c>
      <c r="F12" s="10" t="s">
        <v>59</v>
      </c>
      <c r="G12" s="10">
        <v>1</v>
      </c>
      <c r="H12" s="10" t="s">
        <v>60</v>
      </c>
      <c r="I12" s="10">
        <v>0.5</v>
      </c>
      <c r="J12" s="10" t="s">
        <v>61</v>
      </c>
      <c r="K12" s="10">
        <v>0</v>
      </c>
      <c r="L12" s="10" t="s">
        <v>62</v>
      </c>
      <c r="M12" s="10">
        <v>1</v>
      </c>
      <c r="N12" s="10" t="s">
        <v>128</v>
      </c>
      <c r="O12" s="10">
        <v>1</v>
      </c>
      <c r="P12" s="32">
        <f t="shared" si="0"/>
        <v>3.5</v>
      </c>
      <c r="Q12" s="16"/>
    </row>
    <row r="13" spans="1:24">
      <c r="A13" s="9" t="s">
        <v>85</v>
      </c>
      <c r="B13" s="23">
        <v>1</v>
      </c>
      <c r="C13" s="10">
        <v>17</v>
      </c>
      <c r="D13" s="10">
        <v>2240</v>
      </c>
      <c r="E13" s="10" t="s">
        <v>86</v>
      </c>
      <c r="F13" s="10" t="s">
        <v>87</v>
      </c>
      <c r="G13" s="10">
        <v>0</v>
      </c>
      <c r="H13" s="10" t="s">
        <v>18</v>
      </c>
      <c r="I13" s="10">
        <v>1</v>
      </c>
      <c r="J13" s="10" t="s">
        <v>39</v>
      </c>
      <c r="K13" s="10">
        <v>1</v>
      </c>
      <c r="L13" s="10" t="s">
        <v>88</v>
      </c>
      <c r="M13" s="10">
        <v>1</v>
      </c>
      <c r="N13" s="10" t="s">
        <v>105</v>
      </c>
      <c r="O13" s="10">
        <v>0.5</v>
      </c>
      <c r="P13" s="32">
        <f t="shared" si="0"/>
        <v>3.5</v>
      </c>
      <c r="Q13" s="16"/>
    </row>
    <row r="14" spans="1:24">
      <c r="A14" s="9" t="s">
        <v>140</v>
      </c>
      <c r="B14" s="23">
        <v>2</v>
      </c>
      <c r="C14" s="10">
        <v>30</v>
      </c>
      <c r="D14" s="10">
        <v>2215</v>
      </c>
      <c r="E14" s="10" t="s">
        <v>143</v>
      </c>
      <c r="F14" s="10" t="s">
        <v>25</v>
      </c>
      <c r="G14" s="10">
        <v>1</v>
      </c>
      <c r="H14" s="10" t="s">
        <v>144</v>
      </c>
      <c r="I14" s="10">
        <v>0.5</v>
      </c>
      <c r="J14" s="10" t="s">
        <v>145</v>
      </c>
      <c r="K14" s="10">
        <v>1</v>
      </c>
      <c r="L14" s="10" t="s">
        <v>61</v>
      </c>
      <c r="M14" s="10">
        <v>0</v>
      </c>
      <c r="N14" s="10" t="s">
        <v>18</v>
      </c>
      <c r="O14" s="10">
        <v>1</v>
      </c>
      <c r="P14" s="32">
        <f t="shared" si="0"/>
        <v>3.5</v>
      </c>
      <c r="Q14" s="16"/>
    </row>
    <row r="15" spans="1:24">
      <c r="A15" s="9" t="s">
        <v>73</v>
      </c>
      <c r="B15" s="23">
        <v>2</v>
      </c>
      <c r="C15" s="10">
        <v>14</v>
      </c>
      <c r="D15" s="10">
        <v>2034</v>
      </c>
      <c r="E15" s="10" t="s">
        <v>77</v>
      </c>
      <c r="F15" s="10" t="s">
        <v>78</v>
      </c>
      <c r="G15" s="10">
        <v>0</v>
      </c>
      <c r="H15" s="10" t="s">
        <v>59</v>
      </c>
      <c r="I15" s="10">
        <v>1</v>
      </c>
      <c r="J15" s="10" t="s">
        <v>79</v>
      </c>
      <c r="K15" s="10">
        <v>0</v>
      </c>
      <c r="L15" s="10" t="s">
        <v>18</v>
      </c>
      <c r="M15" s="10">
        <v>1</v>
      </c>
      <c r="N15" s="10" t="s">
        <v>108</v>
      </c>
      <c r="O15" s="10">
        <v>1</v>
      </c>
      <c r="P15" s="32">
        <f t="shared" si="0"/>
        <v>3</v>
      </c>
      <c r="Q15" s="16"/>
    </row>
    <row r="16" spans="1:24">
      <c r="A16" s="9" t="s">
        <v>85</v>
      </c>
      <c r="B16" s="23">
        <v>3</v>
      </c>
      <c r="C16" s="10">
        <v>19</v>
      </c>
      <c r="D16" s="10">
        <v>1730</v>
      </c>
      <c r="E16" s="10" t="s">
        <v>92</v>
      </c>
      <c r="F16" s="10" t="s">
        <v>93</v>
      </c>
      <c r="G16" s="10">
        <v>0</v>
      </c>
      <c r="H16" s="10" t="s">
        <v>18</v>
      </c>
      <c r="I16" s="10">
        <v>1</v>
      </c>
      <c r="J16" s="10" t="s">
        <v>94</v>
      </c>
      <c r="K16" s="10">
        <v>1</v>
      </c>
      <c r="L16" s="10" t="s">
        <v>95</v>
      </c>
      <c r="M16" s="10">
        <v>1</v>
      </c>
      <c r="N16" s="10" t="s">
        <v>114</v>
      </c>
      <c r="O16" s="10">
        <v>0</v>
      </c>
      <c r="P16" s="32">
        <f t="shared" si="0"/>
        <v>3</v>
      </c>
      <c r="Q16" s="16"/>
    </row>
    <row r="17" spans="1:24">
      <c r="A17" s="9" t="s">
        <v>119</v>
      </c>
      <c r="B17" s="23">
        <v>3</v>
      </c>
      <c r="C17" s="10">
        <v>27</v>
      </c>
      <c r="D17" s="10">
        <v>1853</v>
      </c>
      <c r="E17" s="10" t="s">
        <v>130</v>
      </c>
      <c r="F17" s="10" t="s">
        <v>131</v>
      </c>
      <c r="G17" s="10">
        <v>1</v>
      </c>
      <c r="H17" s="10" t="s">
        <v>132</v>
      </c>
      <c r="I17" s="10">
        <v>1</v>
      </c>
      <c r="J17" s="10" t="s">
        <v>133</v>
      </c>
      <c r="K17" s="10">
        <v>0</v>
      </c>
      <c r="L17" s="10" t="s">
        <v>134</v>
      </c>
      <c r="M17" s="10">
        <v>1</v>
      </c>
      <c r="N17" s="10" t="s">
        <v>28</v>
      </c>
      <c r="O17" s="10">
        <v>0</v>
      </c>
      <c r="P17" s="32">
        <f t="shared" si="0"/>
        <v>3</v>
      </c>
      <c r="Q17" s="16"/>
    </row>
    <row r="18" spans="1:24">
      <c r="A18" s="9" t="s">
        <v>140</v>
      </c>
      <c r="B18" s="23">
        <v>4</v>
      </c>
      <c r="C18" s="10">
        <v>32</v>
      </c>
      <c r="D18" s="10" t="s">
        <v>30</v>
      </c>
      <c r="E18" s="10" t="s">
        <v>149</v>
      </c>
      <c r="F18" s="10" t="s">
        <v>150</v>
      </c>
      <c r="G18" s="10">
        <v>1</v>
      </c>
      <c r="H18" s="10" t="s">
        <v>118</v>
      </c>
      <c r="I18" s="10">
        <v>0</v>
      </c>
      <c r="J18" s="10" t="s">
        <v>151</v>
      </c>
      <c r="K18" s="10">
        <v>1</v>
      </c>
      <c r="L18" s="10" t="s">
        <v>71</v>
      </c>
      <c r="M18" s="10">
        <v>0</v>
      </c>
      <c r="N18" s="10" t="s">
        <v>18</v>
      </c>
      <c r="O18" s="10">
        <v>1</v>
      </c>
      <c r="P18" s="32">
        <f t="shared" si="0"/>
        <v>3</v>
      </c>
      <c r="Q18" s="16"/>
    </row>
    <row r="19" spans="1:24">
      <c r="A19" s="9" t="s">
        <v>152</v>
      </c>
      <c r="B19" s="23">
        <v>2</v>
      </c>
      <c r="C19" s="10">
        <v>34</v>
      </c>
      <c r="D19" s="10">
        <v>2198</v>
      </c>
      <c r="E19" s="10" t="s">
        <v>155</v>
      </c>
      <c r="F19" s="10" t="s">
        <v>156</v>
      </c>
      <c r="G19" s="10">
        <v>1</v>
      </c>
      <c r="H19" s="10" t="s">
        <v>157</v>
      </c>
      <c r="I19" s="10">
        <v>0</v>
      </c>
      <c r="J19" s="10" t="s">
        <v>158</v>
      </c>
      <c r="K19" s="10">
        <v>1</v>
      </c>
      <c r="L19" s="10" t="s">
        <v>159</v>
      </c>
      <c r="M19" s="10">
        <v>1</v>
      </c>
      <c r="N19" s="10" t="s">
        <v>180</v>
      </c>
      <c r="O19" s="10">
        <v>0</v>
      </c>
      <c r="P19" s="32">
        <f t="shared" si="0"/>
        <v>3</v>
      </c>
      <c r="Q19" s="16"/>
    </row>
    <row r="20" spans="1:24">
      <c r="A20" s="9" t="s">
        <v>16</v>
      </c>
      <c r="B20" s="23">
        <v>2</v>
      </c>
      <c r="C20" s="10">
        <v>2</v>
      </c>
      <c r="D20" s="10">
        <v>1676</v>
      </c>
      <c r="E20" s="10" t="s">
        <v>22</v>
      </c>
      <c r="F20" s="10" t="s">
        <v>18</v>
      </c>
      <c r="G20" s="10">
        <v>1</v>
      </c>
      <c r="H20" s="10" t="s">
        <v>23</v>
      </c>
      <c r="I20" s="10">
        <v>0.5</v>
      </c>
      <c r="J20" s="10" t="s">
        <v>24</v>
      </c>
      <c r="K20" s="10">
        <v>0</v>
      </c>
      <c r="L20" s="10" t="s">
        <v>25</v>
      </c>
      <c r="M20" s="10">
        <v>1</v>
      </c>
      <c r="N20" s="10" t="s">
        <v>170</v>
      </c>
      <c r="O20" s="10">
        <v>0</v>
      </c>
      <c r="P20" s="32">
        <f t="shared" si="0"/>
        <v>2.5</v>
      </c>
      <c r="Q20" s="16"/>
      <c r="X20" s="3"/>
    </row>
    <row r="21" spans="1:24">
      <c r="A21" s="9" t="s">
        <v>85</v>
      </c>
      <c r="B21" s="23">
        <v>4</v>
      </c>
      <c r="C21" s="10">
        <v>20</v>
      </c>
      <c r="D21" s="10">
        <v>1662</v>
      </c>
      <c r="E21" s="10" t="s">
        <v>96</v>
      </c>
      <c r="F21" s="10" t="s">
        <v>97</v>
      </c>
      <c r="G21" s="10">
        <v>0</v>
      </c>
      <c r="H21" s="10" t="s">
        <v>18</v>
      </c>
      <c r="I21" s="10">
        <v>1</v>
      </c>
      <c r="J21" s="10" t="s">
        <v>98</v>
      </c>
      <c r="K21" s="10">
        <v>0.5</v>
      </c>
      <c r="L21" s="10" t="s">
        <v>99</v>
      </c>
      <c r="M21" s="10">
        <v>1</v>
      </c>
      <c r="N21" s="10" t="s">
        <v>118</v>
      </c>
      <c r="O21" s="10">
        <v>0</v>
      </c>
      <c r="P21" s="32">
        <f t="shared" si="0"/>
        <v>2.5</v>
      </c>
      <c r="Q21" s="16"/>
      <c r="X21" s="3"/>
    </row>
    <row r="22" spans="1:24">
      <c r="A22" s="9" t="s">
        <v>100</v>
      </c>
      <c r="B22" s="23">
        <v>1</v>
      </c>
      <c r="C22" s="10">
        <v>21</v>
      </c>
      <c r="D22" s="10">
        <v>2305</v>
      </c>
      <c r="E22" s="10" t="s">
        <v>101</v>
      </c>
      <c r="F22" s="10" t="s">
        <v>102</v>
      </c>
      <c r="G22" s="10">
        <v>0.5</v>
      </c>
      <c r="H22" s="10" t="s">
        <v>103</v>
      </c>
      <c r="I22" s="10">
        <v>0.5</v>
      </c>
      <c r="J22" s="10" t="s">
        <v>104</v>
      </c>
      <c r="K22" s="10">
        <v>0</v>
      </c>
      <c r="L22" s="10" t="s">
        <v>105</v>
      </c>
      <c r="M22" s="10">
        <v>0.5</v>
      </c>
      <c r="N22" s="10" t="s">
        <v>19</v>
      </c>
      <c r="O22" s="10">
        <v>1</v>
      </c>
      <c r="P22" s="32">
        <f t="shared" si="0"/>
        <v>2.5</v>
      </c>
      <c r="Q22" s="16"/>
    </row>
    <row r="23" spans="1:24">
      <c r="A23" s="9" t="s">
        <v>119</v>
      </c>
      <c r="B23" s="23">
        <v>2</v>
      </c>
      <c r="C23" s="10">
        <v>26</v>
      </c>
      <c r="D23" s="10" t="s">
        <v>30</v>
      </c>
      <c r="E23" s="10" t="s">
        <v>125</v>
      </c>
      <c r="F23" s="10" t="s">
        <v>126</v>
      </c>
      <c r="G23" s="10">
        <v>0</v>
      </c>
      <c r="H23" s="10" t="s">
        <v>127</v>
      </c>
      <c r="I23" s="10">
        <v>0.5</v>
      </c>
      <c r="J23" s="10" t="s">
        <v>128</v>
      </c>
      <c r="K23" s="10">
        <v>1</v>
      </c>
      <c r="L23" s="10" t="s">
        <v>129</v>
      </c>
      <c r="M23" s="10">
        <v>1</v>
      </c>
      <c r="N23" s="10" t="s">
        <v>24</v>
      </c>
      <c r="O23" s="10">
        <v>0</v>
      </c>
      <c r="P23" s="32">
        <f t="shared" si="0"/>
        <v>2.5</v>
      </c>
      <c r="Q23" s="16"/>
    </row>
    <row r="24" spans="1:24">
      <c r="A24" s="9" t="s">
        <v>152</v>
      </c>
      <c r="B24" s="23">
        <v>1</v>
      </c>
      <c r="C24" s="10">
        <v>33</v>
      </c>
      <c r="D24" s="10">
        <v>2271</v>
      </c>
      <c r="E24" s="10" t="s">
        <v>153</v>
      </c>
      <c r="F24" s="10" t="s">
        <v>39</v>
      </c>
      <c r="G24" s="10">
        <v>1</v>
      </c>
      <c r="H24" s="10" t="s">
        <v>154</v>
      </c>
      <c r="I24" s="10">
        <v>0.5</v>
      </c>
      <c r="J24" s="10" t="s">
        <v>37</v>
      </c>
      <c r="K24" s="10">
        <v>0</v>
      </c>
      <c r="L24" s="10" t="s">
        <v>87</v>
      </c>
      <c r="M24" s="10">
        <v>0</v>
      </c>
      <c r="N24" s="10" t="s">
        <v>179</v>
      </c>
      <c r="O24" s="10">
        <v>1</v>
      </c>
      <c r="P24" s="32">
        <f t="shared" si="0"/>
        <v>2.5</v>
      </c>
      <c r="Q24" s="16"/>
      <c r="X24" s="3"/>
    </row>
    <row r="25" spans="1:24">
      <c r="A25" s="9" t="s">
        <v>16</v>
      </c>
      <c r="B25" s="23">
        <v>4</v>
      </c>
      <c r="C25" s="10">
        <v>4</v>
      </c>
      <c r="D25" s="10" t="s">
        <v>30</v>
      </c>
      <c r="E25" s="10" t="s">
        <v>31</v>
      </c>
      <c r="F25" s="10" t="s">
        <v>18</v>
      </c>
      <c r="G25" s="10">
        <v>1</v>
      </c>
      <c r="H25" s="10" t="s">
        <v>32</v>
      </c>
      <c r="I25" s="10">
        <v>0</v>
      </c>
      <c r="J25" s="10" t="s">
        <v>33</v>
      </c>
      <c r="K25" s="10">
        <v>0</v>
      </c>
      <c r="L25" s="10" t="s">
        <v>34</v>
      </c>
      <c r="M25" s="10">
        <v>0</v>
      </c>
      <c r="N25" s="10" t="s">
        <v>173</v>
      </c>
      <c r="O25" s="10">
        <v>1</v>
      </c>
      <c r="P25" s="32">
        <f t="shared" si="0"/>
        <v>2</v>
      </c>
      <c r="Q25" s="16"/>
    </row>
    <row r="26" spans="1:24">
      <c r="A26" s="9" t="s">
        <v>35</v>
      </c>
      <c r="B26" s="23">
        <v>2</v>
      </c>
      <c r="C26" s="10">
        <v>6</v>
      </c>
      <c r="D26" s="10">
        <v>1712</v>
      </c>
      <c r="E26" s="10" t="s">
        <v>40</v>
      </c>
      <c r="F26" s="10" t="s">
        <v>41</v>
      </c>
      <c r="G26" s="10">
        <v>0</v>
      </c>
      <c r="H26" s="10" t="s">
        <v>42</v>
      </c>
      <c r="I26" s="10">
        <v>0</v>
      </c>
      <c r="J26" s="10" t="s">
        <v>18</v>
      </c>
      <c r="K26" s="10">
        <v>1</v>
      </c>
      <c r="L26" s="10" t="s">
        <v>43</v>
      </c>
      <c r="M26" s="10">
        <v>0</v>
      </c>
      <c r="N26" s="10" t="s">
        <v>175</v>
      </c>
      <c r="O26" s="10">
        <v>1</v>
      </c>
      <c r="P26" s="32">
        <f t="shared" si="0"/>
        <v>2</v>
      </c>
      <c r="Q26" s="16"/>
    </row>
    <row r="27" spans="1:24">
      <c r="A27" s="9" t="s">
        <v>35</v>
      </c>
      <c r="B27" s="23">
        <v>3</v>
      </c>
      <c r="C27" s="10">
        <v>7</v>
      </c>
      <c r="D27" s="10">
        <v>1740</v>
      </c>
      <c r="E27" s="10" t="s">
        <v>44</v>
      </c>
      <c r="F27" s="10" t="s">
        <v>45</v>
      </c>
      <c r="G27" s="10">
        <v>0</v>
      </c>
      <c r="H27" s="10" t="s">
        <v>46</v>
      </c>
      <c r="I27" s="10">
        <v>0</v>
      </c>
      <c r="J27" s="10" t="s">
        <v>18</v>
      </c>
      <c r="K27" s="10">
        <v>1</v>
      </c>
      <c r="L27" s="10" t="s">
        <v>47</v>
      </c>
      <c r="M27" s="10">
        <v>0</v>
      </c>
      <c r="N27" s="10" t="s">
        <v>132</v>
      </c>
      <c r="O27" s="10">
        <v>1</v>
      </c>
      <c r="P27" s="32">
        <f t="shared" si="0"/>
        <v>2</v>
      </c>
      <c r="Q27" s="16"/>
      <c r="X27" s="3"/>
    </row>
    <row r="28" spans="1:24">
      <c r="A28" s="9" t="s">
        <v>73</v>
      </c>
      <c r="B28" s="23">
        <v>4</v>
      </c>
      <c r="C28" s="10">
        <v>16</v>
      </c>
      <c r="D28" s="10">
        <v>1804</v>
      </c>
      <c r="E28" s="10" t="s">
        <v>82</v>
      </c>
      <c r="F28" s="10" t="s">
        <v>83</v>
      </c>
      <c r="G28" s="10">
        <v>0</v>
      </c>
      <c r="H28" s="10" t="s">
        <v>69</v>
      </c>
      <c r="I28" s="10">
        <v>1</v>
      </c>
      <c r="J28" s="10" t="s">
        <v>84</v>
      </c>
      <c r="K28" s="10">
        <v>0</v>
      </c>
      <c r="L28" s="10" t="s">
        <v>18</v>
      </c>
      <c r="M28" s="10">
        <v>1</v>
      </c>
      <c r="N28" s="10" t="s">
        <v>71</v>
      </c>
      <c r="O28" s="10">
        <v>0</v>
      </c>
      <c r="P28" s="32">
        <f t="shared" si="0"/>
        <v>2</v>
      </c>
      <c r="Q28" s="16"/>
      <c r="X28" s="3"/>
    </row>
    <row r="29" spans="1:24">
      <c r="A29" s="9" t="s">
        <v>100</v>
      </c>
      <c r="B29" s="23">
        <v>3</v>
      </c>
      <c r="C29" s="10">
        <v>23</v>
      </c>
      <c r="D29" s="10" t="s">
        <v>30</v>
      </c>
      <c r="E29" s="10" t="s">
        <v>111</v>
      </c>
      <c r="F29" s="10" t="s">
        <v>112</v>
      </c>
      <c r="G29" s="10">
        <v>0</v>
      </c>
      <c r="H29" s="10" t="s">
        <v>113</v>
      </c>
      <c r="I29" s="10">
        <v>0</v>
      </c>
      <c r="J29" s="10" t="s">
        <v>95</v>
      </c>
      <c r="K29" s="10">
        <v>1</v>
      </c>
      <c r="L29" s="10" t="s">
        <v>114</v>
      </c>
      <c r="M29" s="10">
        <v>0</v>
      </c>
      <c r="N29" s="10" t="s">
        <v>94</v>
      </c>
      <c r="O29" s="10">
        <v>1</v>
      </c>
      <c r="P29" s="32">
        <f t="shared" si="0"/>
        <v>2</v>
      </c>
      <c r="Q29" s="16"/>
      <c r="X29" s="3"/>
    </row>
    <row r="30" spans="1:24">
      <c r="A30" s="9" t="s">
        <v>100</v>
      </c>
      <c r="B30" s="23">
        <v>4</v>
      </c>
      <c r="C30" s="10">
        <v>24</v>
      </c>
      <c r="D30" s="10" t="s">
        <v>30</v>
      </c>
      <c r="E30" s="10" t="s">
        <v>115</v>
      </c>
      <c r="F30" s="10" t="s">
        <v>116</v>
      </c>
      <c r="G30" s="10">
        <v>1</v>
      </c>
      <c r="H30" s="10" t="s">
        <v>117</v>
      </c>
      <c r="I30" s="10">
        <v>0</v>
      </c>
      <c r="J30" s="10" t="s">
        <v>99</v>
      </c>
      <c r="K30" s="10">
        <v>1</v>
      </c>
      <c r="L30" s="10" t="s">
        <v>118</v>
      </c>
      <c r="M30" s="10">
        <v>0</v>
      </c>
      <c r="N30" s="10" t="s">
        <v>51</v>
      </c>
      <c r="O30" s="10">
        <v>0</v>
      </c>
      <c r="P30" s="32">
        <f t="shared" si="0"/>
        <v>2</v>
      </c>
      <c r="Q30" s="16"/>
      <c r="X30" s="3"/>
    </row>
    <row r="31" spans="1:24">
      <c r="A31" s="9" t="s">
        <v>140</v>
      </c>
      <c r="B31" s="23">
        <v>3</v>
      </c>
      <c r="C31" s="10">
        <v>31</v>
      </c>
      <c r="D31" s="10">
        <v>1733</v>
      </c>
      <c r="E31" s="10" t="s">
        <v>146</v>
      </c>
      <c r="F31" s="10" t="s">
        <v>147</v>
      </c>
      <c r="G31" s="10">
        <v>1</v>
      </c>
      <c r="H31" s="10" t="s">
        <v>114</v>
      </c>
      <c r="I31" s="10">
        <v>0</v>
      </c>
      <c r="J31" s="10" t="s">
        <v>46</v>
      </c>
      <c r="K31" s="10">
        <v>0</v>
      </c>
      <c r="L31" s="10" t="s">
        <v>148</v>
      </c>
      <c r="M31" s="10">
        <v>0</v>
      </c>
      <c r="N31" s="10" t="s">
        <v>18</v>
      </c>
      <c r="O31" s="10">
        <v>1</v>
      </c>
      <c r="P31" s="32">
        <f t="shared" si="0"/>
        <v>2</v>
      </c>
      <c r="Q31" s="16"/>
    </row>
    <row r="32" spans="1:24">
      <c r="A32" s="9" t="s">
        <v>152</v>
      </c>
      <c r="B32" s="23" t="s">
        <v>166</v>
      </c>
      <c r="C32" s="10">
        <v>37</v>
      </c>
      <c r="D32" s="10">
        <v>2291</v>
      </c>
      <c r="E32" s="10" t="s">
        <v>167</v>
      </c>
      <c r="F32" s="10"/>
      <c r="G32" s="10"/>
      <c r="H32" s="10"/>
      <c r="I32" s="10"/>
      <c r="J32" s="10"/>
      <c r="K32" s="10"/>
      <c r="L32" s="10" t="s">
        <v>65</v>
      </c>
      <c r="M32" s="10">
        <v>1</v>
      </c>
      <c r="N32" s="10" t="s">
        <v>181</v>
      </c>
      <c r="O32" s="10">
        <v>1</v>
      </c>
      <c r="P32" s="32">
        <f t="shared" si="0"/>
        <v>2</v>
      </c>
      <c r="Q32" s="16"/>
      <c r="X32" s="3"/>
    </row>
    <row r="33" spans="1:24">
      <c r="A33" s="9" t="s">
        <v>73</v>
      </c>
      <c r="B33" s="23">
        <v>1</v>
      </c>
      <c r="C33" s="10">
        <v>13</v>
      </c>
      <c r="D33" s="10">
        <v>2083</v>
      </c>
      <c r="E33" s="10" t="s">
        <v>74</v>
      </c>
      <c r="F33" s="10" t="s">
        <v>57</v>
      </c>
      <c r="G33" s="10">
        <v>0.5</v>
      </c>
      <c r="H33" s="10" t="s">
        <v>75</v>
      </c>
      <c r="I33" s="10">
        <v>0</v>
      </c>
      <c r="J33" s="10" t="s">
        <v>76</v>
      </c>
      <c r="K33" s="10">
        <v>0</v>
      </c>
      <c r="L33" s="10" t="s">
        <v>18</v>
      </c>
      <c r="M33" s="10">
        <v>1</v>
      </c>
      <c r="N33" s="10" t="s">
        <v>121</v>
      </c>
      <c r="O33" s="10">
        <v>0</v>
      </c>
      <c r="P33" s="32">
        <f t="shared" si="0"/>
        <v>1.5</v>
      </c>
      <c r="Q33" s="16"/>
      <c r="X33" s="3"/>
    </row>
    <row r="34" spans="1:24">
      <c r="A34" s="9" t="s">
        <v>16</v>
      </c>
      <c r="B34" s="23">
        <v>3</v>
      </c>
      <c r="C34" s="10">
        <v>3</v>
      </c>
      <c r="D34" s="10" t="s">
        <v>30</v>
      </c>
      <c r="E34" s="10" t="s">
        <v>26</v>
      </c>
      <c r="F34" s="10" t="s">
        <v>18</v>
      </c>
      <c r="G34" s="10">
        <v>1</v>
      </c>
      <c r="H34" s="10" t="s">
        <v>27</v>
      </c>
      <c r="I34" s="10">
        <v>0</v>
      </c>
      <c r="J34" s="10" t="s">
        <v>28</v>
      </c>
      <c r="K34" s="10">
        <v>0</v>
      </c>
      <c r="L34" s="10" t="s">
        <v>29</v>
      </c>
      <c r="M34" s="10">
        <v>0</v>
      </c>
      <c r="N34" s="10" t="s">
        <v>172</v>
      </c>
      <c r="O34" s="10">
        <v>0</v>
      </c>
      <c r="P34" s="32">
        <f t="shared" si="0"/>
        <v>1</v>
      </c>
      <c r="Q34" s="16"/>
      <c r="X34" s="3"/>
    </row>
    <row r="35" spans="1:24">
      <c r="A35" s="9" t="s">
        <v>35</v>
      </c>
      <c r="B35" s="23">
        <v>4</v>
      </c>
      <c r="C35" s="10">
        <v>8</v>
      </c>
      <c r="D35" s="10" t="s">
        <v>30</v>
      </c>
      <c r="E35" s="10" t="s">
        <v>48</v>
      </c>
      <c r="F35" s="10" t="s">
        <v>49</v>
      </c>
      <c r="G35" s="10">
        <v>0</v>
      </c>
      <c r="H35" s="10" t="s">
        <v>50</v>
      </c>
      <c r="I35" s="10">
        <v>0</v>
      </c>
      <c r="J35" s="10" t="s">
        <v>18</v>
      </c>
      <c r="K35" s="10">
        <v>1</v>
      </c>
      <c r="L35" s="10" t="s">
        <v>51</v>
      </c>
      <c r="M35" s="10">
        <v>0</v>
      </c>
      <c r="N35" s="10" t="s">
        <v>162</v>
      </c>
      <c r="O35" s="10">
        <v>0</v>
      </c>
      <c r="P35" s="32">
        <f t="shared" si="0"/>
        <v>1</v>
      </c>
      <c r="Q35" s="16"/>
      <c r="X35" s="3"/>
    </row>
    <row r="36" spans="1:24">
      <c r="A36" s="9" t="s">
        <v>85</v>
      </c>
      <c r="B36" s="23">
        <v>2</v>
      </c>
      <c r="C36" s="10">
        <v>18</v>
      </c>
      <c r="D36" s="10">
        <v>1835</v>
      </c>
      <c r="E36" s="10" t="s">
        <v>89</v>
      </c>
      <c r="F36" s="10" t="s">
        <v>90</v>
      </c>
      <c r="G36" s="10">
        <v>0</v>
      </c>
      <c r="H36" s="10" t="s">
        <v>18</v>
      </c>
      <c r="I36" s="10">
        <v>1</v>
      </c>
      <c r="J36" s="10" t="s">
        <v>43</v>
      </c>
      <c r="K36" s="10">
        <v>0</v>
      </c>
      <c r="L36" s="10" t="s">
        <v>91</v>
      </c>
      <c r="M36" s="10">
        <v>0</v>
      </c>
      <c r="N36" s="10" t="s">
        <v>110</v>
      </c>
      <c r="O36" s="10">
        <v>0</v>
      </c>
      <c r="P36" s="32">
        <f t="shared" si="0"/>
        <v>1</v>
      </c>
      <c r="Q36" s="16"/>
    </row>
    <row r="37" spans="1:24">
      <c r="A37" s="9" t="s">
        <v>152</v>
      </c>
      <c r="B37" s="23">
        <v>3</v>
      </c>
      <c r="C37" s="10">
        <v>35</v>
      </c>
      <c r="D37" s="10">
        <v>2064</v>
      </c>
      <c r="E37" s="10" t="s">
        <v>160</v>
      </c>
      <c r="F37" s="10" t="s">
        <v>47</v>
      </c>
      <c r="G37" s="10">
        <v>0</v>
      </c>
      <c r="H37" s="10" t="s">
        <v>161</v>
      </c>
      <c r="I37" s="10">
        <v>1</v>
      </c>
      <c r="J37" s="10" t="s">
        <v>45</v>
      </c>
      <c r="K37" s="10">
        <v>0</v>
      </c>
      <c r="L37" s="10" t="s">
        <v>162</v>
      </c>
      <c r="M37" s="10">
        <v>0</v>
      </c>
      <c r="N37" s="10" t="s">
        <v>162</v>
      </c>
      <c r="O37" s="10">
        <v>0</v>
      </c>
      <c r="P37" s="32">
        <f t="shared" si="0"/>
        <v>1</v>
      </c>
      <c r="Q37" s="16"/>
    </row>
    <row r="38" spans="1:24">
      <c r="A38" s="12" t="s">
        <v>119</v>
      </c>
      <c r="B38" s="24">
        <v>1</v>
      </c>
      <c r="C38" s="13">
        <v>25</v>
      </c>
      <c r="D38" s="13">
        <v>2231</v>
      </c>
      <c r="E38" s="13" t="s">
        <v>120</v>
      </c>
      <c r="F38" s="13" t="s">
        <v>121</v>
      </c>
      <c r="G38" s="13">
        <v>0</v>
      </c>
      <c r="H38" s="13" t="s">
        <v>122</v>
      </c>
      <c r="I38" s="13">
        <v>0</v>
      </c>
      <c r="J38" s="13" t="s">
        <v>123</v>
      </c>
      <c r="K38" s="13">
        <v>0</v>
      </c>
      <c r="L38" s="13" t="s">
        <v>124</v>
      </c>
      <c r="M38" s="13">
        <v>0</v>
      </c>
      <c r="N38" s="13" t="s">
        <v>178</v>
      </c>
      <c r="O38" s="13">
        <v>0</v>
      </c>
      <c r="P38" s="41">
        <f t="shared" si="0"/>
        <v>0</v>
      </c>
      <c r="Q38" s="17"/>
    </row>
  </sheetData>
  <sortState ref="A2:P38">
    <sortCondition descending="1" ref="P2:P3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sqref="A1:H1"/>
    </sheetView>
  </sheetViews>
  <sheetFormatPr defaultRowHeight="15"/>
  <cols>
    <col min="1" max="1" width="12.28515625" customWidth="1"/>
    <col min="2" max="2" width="34" customWidth="1"/>
    <col min="8" max="8" width="19.140625" customWidth="1"/>
  </cols>
  <sheetData>
    <row r="1" spans="1:8">
      <c r="A1" s="65" t="s">
        <v>1</v>
      </c>
      <c r="B1" s="65"/>
      <c r="C1" s="65"/>
      <c r="D1" s="65"/>
      <c r="E1" s="65"/>
      <c r="F1" s="65"/>
      <c r="G1" s="65"/>
      <c r="H1" s="65"/>
    </row>
    <row r="2" spans="1:8">
      <c r="A2" s="55" t="s">
        <v>367</v>
      </c>
      <c r="B2" s="56" t="s">
        <v>368</v>
      </c>
      <c r="C2" s="56" t="s">
        <v>311</v>
      </c>
      <c r="D2" s="56" t="s">
        <v>312</v>
      </c>
      <c r="E2" s="56" t="s">
        <v>313</v>
      </c>
      <c r="F2" s="56" t="s">
        <v>314</v>
      </c>
      <c r="G2" s="56" t="s">
        <v>315</v>
      </c>
      <c r="H2" s="57" t="s">
        <v>373</v>
      </c>
    </row>
    <row r="3" spans="1:8">
      <c r="A3" s="52" t="s">
        <v>316</v>
      </c>
      <c r="B3" s="15" t="s">
        <v>379</v>
      </c>
      <c r="C3" s="15" t="s">
        <v>322</v>
      </c>
      <c r="D3" s="15" t="s">
        <v>370</v>
      </c>
      <c r="E3" s="15" t="s">
        <v>327</v>
      </c>
      <c r="F3" s="15" t="s">
        <v>339</v>
      </c>
      <c r="G3" s="15" t="s">
        <v>352</v>
      </c>
      <c r="H3" s="63">
        <f>G4</f>
        <v>1</v>
      </c>
    </row>
    <row r="4" spans="1:8">
      <c r="A4" s="54"/>
      <c r="B4" s="17" t="s">
        <v>380</v>
      </c>
      <c r="C4" s="17">
        <v>1</v>
      </c>
      <c r="D4" s="17">
        <v>1</v>
      </c>
      <c r="E4" s="17">
        <v>1</v>
      </c>
      <c r="F4" s="17">
        <v>1</v>
      </c>
      <c r="G4" s="17">
        <v>1</v>
      </c>
      <c r="H4" s="64"/>
    </row>
    <row r="5" spans="1:8">
      <c r="A5" s="53" t="s">
        <v>324</v>
      </c>
      <c r="B5" s="16" t="s">
        <v>381</v>
      </c>
      <c r="C5" s="16" t="s">
        <v>326</v>
      </c>
      <c r="D5" s="16" t="s">
        <v>345</v>
      </c>
      <c r="E5" s="16" t="s">
        <v>322</v>
      </c>
      <c r="F5" s="16" t="s">
        <v>369</v>
      </c>
      <c r="G5" s="16" t="s">
        <v>353</v>
      </c>
      <c r="H5" s="63">
        <f>G6</f>
        <v>2</v>
      </c>
    </row>
    <row r="6" spans="1:8">
      <c r="A6" s="54"/>
      <c r="B6" s="17" t="s">
        <v>382</v>
      </c>
      <c r="C6" s="17">
        <v>0</v>
      </c>
      <c r="D6" s="17">
        <v>0</v>
      </c>
      <c r="E6" s="17">
        <v>1</v>
      </c>
      <c r="F6" s="17">
        <v>1</v>
      </c>
      <c r="G6" s="17">
        <v>2</v>
      </c>
      <c r="H6" s="64"/>
    </row>
    <row r="7" spans="1:8">
      <c r="A7" s="53" t="s">
        <v>330</v>
      </c>
      <c r="B7" s="16" t="s">
        <v>383</v>
      </c>
      <c r="C7" s="16" t="s">
        <v>332</v>
      </c>
      <c r="D7" s="16" t="s">
        <v>347</v>
      </c>
      <c r="E7" s="16" t="s">
        <v>334</v>
      </c>
      <c r="F7" s="16" t="s">
        <v>320</v>
      </c>
      <c r="G7" s="16" t="s">
        <v>333</v>
      </c>
      <c r="H7" s="63">
        <f t="shared" ref="H7" si="0">G8</f>
        <v>4.5</v>
      </c>
    </row>
    <row r="8" spans="1:8">
      <c r="A8" s="54"/>
      <c r="B8" s="17" t="s">
        <v>384</v>
      </c>
      <c r="C8" s="17">
        <v>1</v>
      </c>
      <c r="D8" s="17">
        <v>2</v>
      </c>
      <c r="E8" s="17">
        <v>2.5</v>
      </c>
      <c r="F8" s="17">
        <v>3.5</v>
      </c>
      <c r="G8" s="17">
        <v>4.5</v>
      </c>
      <c r="H8" s="64"/>
    </row>
    <row r="9" spans="1:8">
      <c r="A9" s="53" t="s">
        <v>336</v>
      </c>
      <c r="B9" s="16" t="s">
        <v>385</v>
      </c>
      <c r="C9" s="16" t="s">
        <v>320</v>
      </c>
      <c r="D9" s="16" t="s">
        <v>332</v>
      </c>
      <c r="E9" s="16" t="s">
        <v>340</v>
      </c>
      <c r="F9" s="16" t="s">
        <v>322</v>
      </c>
      <c r="G9" s="16" t="s">
        <v>319</v>
      </c>
      <c r="H9" s="63">
        <f t="shared" ref="H9" si="1">G10</f>
        <v>2</v>
      </c>
    </row>
    <row r="10" spans="1:8">
      <c r="A10" s="54"/>
      <c r="B10" s="17" t="s">
        <v>386</v>
      </c>
      <c r="C10" s="17">
        <v>0</v>
      </c>
      <c r="D10" s="17">
        <v>1</v>
      </c>
      <c r="E10" s="17">
        <v>1</v>
      </c>
      <c r="F10" s="17">
        <v>2</v>
      </c>
      <c r="G10" s="17">
        <v>2</v>
      </c>
      <c r="H10" s="64"/>
    </row>
    <row r="11" spans="1:8">
      <c r="A11" s="53" t="s">
        <v>342</v>
      </c>
      <c r="B11" s="16" t="s">
        <v>387</v>
      </c>
      <c r="C11" s="16" t="s">
        <v>347</v>
      </c>
      <c r="D11" s="16" t="s">
        <v>322</v>
      </c>
      <c r="E11" s="16" t="s">
        <v>369</v>
      </c>
      <c r="F11" s="16" t="s">
        <v>338</v>
      </c>
      <c r="G11" s="16" t="s">
        <v>346</v>
      </c>
      <c r="H11" s="63">
        <f t="shared" ref="H11" si="2">G12</f>
        <v>3</v>
      </c>
    </row>
    <row r="12" spans="1:8">
      <c r="A12" s="54"/>
      <c r="B12" s="17" t="s">
        <v>388</v>
      </c>
      <c r="C12" s="17">
        <v>0</v>
      </c>
      <c r="D12" s="17">
        <v>1</v>
      </c>
      <c r="E12" s="17">
        <v>2</v>
      </c>
      <c r="F12" s="17">
        <v>3</v>
      </c>
      <c r="G12" s="17">
        <v>3</v>
      </c>
      <c r="H12" s="64"/>
    </row>
    <row r="13" spans="1:8">
      <c r="A13" s="53" t="s">
        <v>349</v>
      </c>
      <c r="B13" s="16" t="s">
        <v>389</v>
      </c>
      <c r="C13" s="16" t="s">
        <v>318</v>
      </c>
      <c r="D13" s="16" t="s">
        <v>319</v>
      </c>
      <c r="E13" s="16" t="s">
        <v>338</v>
      </c>
      <c r="F13" s="16" t="s">
        <v>346</v>
      </c>
      <c r="G13" s="16" t="s">
        <v>370</v>
      </c>
      <c r="H13" s="63">
        <f t="shared" ref="H13" si="3">G14</f>
        <v>3</v>
      </c>
    </row>
    <row r="14" spans="1:8">
      <c r="A14" s="54"/>
      <c r="B14" s="17" t="s">
        <v>390</v>
      </c>
      <c r="C14" s="17">
        <v>1</v>
      </c>
      <c r="D14" s="17">
        <v>1</v>
      </c>
      <c r="E14" s="17">
        <v>2</v>
      </c>
      <c r="F14" s="17">
        <v>2</v>
      </c>
      <c r="G14" s="17">
        <v>3</v>
      </c>
      <c r="H14" s="64"/>
    </row>
    <row r="15" spans="1:8">
      <c r="A15" s="53" t="s">
        <v>354</v>
      </c>
      <c r="B15" s="16" t="s">
        <v>396</v>
      </c>
      <c r="C15" s="16" t="s">
        <v>319</v>
      </c>
      <c r="D15" s="16" t="s">
        <v>353</v>
      </c>
      <c r="E15" s="16" t="s">
        <v>333</v>
      </c>
      <c r="F15" s="16" t="s">
        <v>352</v>
      </c>
      <c r="G15" s="16" t="s">
        <v>327</v>
      </c>
      <c r="H15" s="63">
        <f t="shared" ref="H15" si="4">G16</f>
        <v>2</v>
      </c>
    </row>
    <row r="16" spans="1:8">
      <c r="A16" s="54"/>
      <c r="B16" s="17" t="s">
        <v>391</v>
      </c>
      <c r="C16" s="17">
        <v>0</v>
      </c>
      <c r="D16" s="17">
        <v>1</v>
      </c>
      <c r="E16" s="17">
        <v>1</v>
      </c>
      <c r="F16" s="17">
        <v>2</v>
      </c>
      <c r="G16" s="17">
        <v>2</v>
      </c>
      <c r="H16" s="64"/>
    </row>
    <row r="17" spans="1:8">
      <c r="A17" s="53" t="s">
        <v>355</v>
      </c>
      <c r="B17" s="16" t="s">
        <v>395</v>
      </c>
      <c r="C17" s="16" t="s">
        <v>339</v>
      </c>
      <c r="D17" s="16" t="s">
        <v>346</v>
      </c>
      <c r="E17" s="16" t="s">
        <v>345</v>
      </c>
      <c r="F17" s="16" t="s">
        <v>334</v>
      </c>
      <c r="G17" s="16" t="s">
        <v>322</v>
      </c>
      <c r="H17" s="63">
        <f t="shared" ref="H17" si="5">G18</f>
        <v>3</v>
      </c>
    </row>
    <row r="18" spans="1:8">
      <c r="A18" s="54"/>
      <c r="B18" s="17" t="s">
        <v>392</v>
      </c>
      <c r="C18" s="17">
        <v>1</v>
      </c>
      <c r="D18" s="17">
        <v>1</v>
      </c>
      <c r="E18" s="17">
        <v>2</v>
      </c>
      <c r="F18" s="17">
        <v>2</v>
      </c>
      <c r="G18" s="17">
        <v>3</v>
      </c>
      <c r="H18" s="64"/>
    </row>
    <row r="19" spans="1:8">
      <c r="A19" s="53" t="s">
        <v>358</v>
      </c>
      <c r="B19" s="16" t="s">
        <v>393</v>
      </c>
      <c r="C19" s="16" t="s">
        <v>369</v>
      </c>
      <c r="D19" s="16" t="s">
        <v>327</v>
      </c>
      <c r="E19" s="16" t="s">
        <v>326</v>
      </c>
      <c r="F19" s="16" t="s">
        <v>347</v>
      </c>
      <c r="G19" s="16" t="s">
        <v>318</v>
      </c>
      <c r="H19" s="63">
        <f t="shared" ref="H19" si="6">G20</f>
        <v>4.5</v>
      </c>
    </row>
    <row r="20" spans="1:8">
      <c r="A20" s="54"/>
      <c r="B20" s="17" t="s">
        <v>394</v>
      </c>
      <c r="C20" s="17">
        <v>1</v>
      </c>
      <c r="D20" s="17">
        <v>2</v>
      </c>
      <c r="E20" s="17">
        <v>2.5</v>
      </c>
      <c r="F20" s="17">
        <v>3.5</v>
      </c>
      <c r="G20" s="17">
        <v>4.5</v>
      </c>
      <c r="H20" s="64"/>
    </row>
  </sheetData>
  <mergeCells count="10">
    <mergeCell ref="H13:H14"/>
    <mergeCell ref="H15:H16"/>
    <mergeCell ref="H17:H18"/>
    <mergeCell ref="H19:H20"/>
    <mergeCell ref="A1:H1"/>
    <mergeCell ref="H3:H4"/>
    <mergeCell ref="H5:H6"/>
    <mergeCell ref="H7:H8"/>
    <mergeCell ref="H9:H10"/>
    <mergeCell ref="H11:H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0"/>
  <sheetViews>
    <sheetView workbookViewId="0">
      <selection sqref="A1:D1"/>
    </sheetView>
  </sheetViews>
  <sheetFormatPr defaultRowHeight="15"/>
  <cols>
    <col min="1" max="1" width="34" customWidth="1"/>
    <col min="2" max="3" width="19.140625" customWidth="1"/>
    <col min="4" max="4" width="17.5703125" customWidth="1"/>
  </cols>
  <sheetData>
    <row r="1" spans="1:4">
      <c r="A1" s="65" t="s">
        <v>1</v>
      </c>
      <c r="B1" s="65"/>
      <c r="C1" s="65"/>
      <c r="D1" s="65"/>
    </row>
    <row r="2" spans="1:4">
      <c r="A2" s="56" t="s">
        <v>368</v>
      </c>
      <c r="B2" s="56" t="s">
        <v>373</v>
      </c>
      <c r="C2" s="56" t="s">
        <v>376</v>
      </c>
      <c r="D2" s="60" t="s">
        <v>374</v>
      </c>
    </row>
    <row r="3" spans="1:4">
      <c r="A3" s="66" t="s">
        <v>383</v>
      </c>
      <c r="B3" s="69">
        <v>4.5</v>
      </c>
      <c r="C3" s="63">
        <f>SUM('Championship Section'!P10:P13)</f>
        <v>16</v>
      </c>
      <c r="D3" s="73" t="s">
        <v>375</v>
      </c>
    </row>
    <row r="4" spans="1:4">
      <c r="A4" s="67"/>
      <c r="B4" s="70"/>
      <c r="C4" s="64"/>
      <c r="D4" s="74"/>
    </row>
    <row r="5" spans="1:4">
      <c r="A5" s="66" t="s">
        <v>393</v>
      </c>
      <c r="B5" s="69">
        <v>4.5</v>
      </c>
      <c r="C5" s="63">
        <f>SUM('Championship Section'!P34:P38)</f>
        <v>13</v>
      </c>
      <c r="D5" s="72" t="s">
        <v>377</v>
      </c>
    </row>
    <row r="6" spans="1:4">
      <c r="A6" s="67"/>
      <c r="B6" s="70"/>
      <c r="C6" s="64"/>
      <c r="D6" s="72"/>
    </row>
    <row r="7" spans="1:4">
      <c r="A7" s="66" t="s">
        <v>395</v>
      </c>
      <c r="B7" s="63">
        <v>3</v>
      </c>
      <c r="C7" s="63">
        <f>SUM('Championship Section'!P30:P33)</f>
        <v>13</v>
      </c>
      <c r="D7" s="72" t="s">
        <v>185</v>
      </c>
    </row>
    <row r="8" spans="1:4">
      <c r="A8" s="67"/>
      <c r="B8" s="64"/>
      <c r="C8" s="64"/>
      <c r="D8" s="72"/>
    </row>
    <row r="9" spans="1:4">
      <c r="A9" s="66" t="s">
        <v>389</v>
      </c>
      <c r="B9" s="69">
        <v>3</v>
      </c>
      <c r="C9" s="63">
        <f>SUM('Championship Section'!P22:P25)</f>
        <v>10.5</v>
      </c>
      <c r="D9" s="68"/>
    </row>
    <row r="10" spans="1:4">
      <c r="A10" s="67"/>
      <c r="B10" s="70"/>
      <c r="C10" s="64"/>
      <c r="D10" s="68"/>
    </row>
    <row r="11" spans="1:4">
      <c r="A11" s="66" t="s">
        <v>387</v>
      </c>
      <c r="B11" s="69">
        <v>3</v>
      </c>
      <c r="C11" s="63">
        <f>SUM('Championship Section'!P18:P21)</f>
        <v>10</v>
      </c>
      <c r="D11" s="68"/>
    </row>
    <row r="12" spans="1:4">
      <c r="A12" s="67"/>
      <c r="B12" s="70"/>
      <c r="C12" s="64"/>
      <c r="D12" s="68"/>
    </row>
    <row r="13" spans="1:4">
      <c r="A13" s="66" t="s">
        <v>385</v>
      </c>
      <c r="B13" s="61">
        <v>2</v>
      </c>
      <c r="C13" s="61">
        <f>SUM('Championship Section'!P14:P17)</f>
        <v>10.5</v>
      </c>
      <c r="D13" s="68"/>
    </row>
    <row r="14" spans="1:4">
      <c r="A14" s="67"/>
      <c r="B14" s="62"/>
      <c r="C14" s="62"/>
      <c r="D14" s="68"/>
    </row>
    <row r="15" spans="1:4">
      <c r="A15" s="66" t="s">
        <v>396</v>
      </c>
      <c r="B15" s="69">
        <v>2</v>
      </c>
      <c r="C15" s="63">
        <f>SUM('Championship Section'!P26:P29)</f>
        <v>9.5</v>
      </c>
      <c r="D15" s="68"/>
    </row>
    <row r="16" spans="1:4">
      <c r="A16" s="67"/>
      <c r="B16" s="70"/>
      <c r="C16" s="64"/>
      <c r="D16" s="68"/>
    </row>
    <row r="17" spans="1:4">
      <c r="A17" s="66" t="s">
        <v>381</v>
      </c>
      <c r="B17" s="58">
        <v>2</v>
      </c>
      <c r="C17" s="61">
        <f>SUM('Championship Section'!P6:P9)</f>
        <v>8.5</v>
      </c>
      <c r="D17" s="72"/>
    </row>
    <row r="18" spans="1:4">
      <c r="A18" s="67"/>
      <c r="B18" s="59"/>
      <c r="C18" s="62"/>
      <c r="D18" s="72"/>
    </row>
    <row r="19" spans="1:4">
      <c r="A19" s="66" t="s">
        <v>379</v>
      </c>
      <c r="B19" s="69">
        <v>1</v>
      </c>
      <c r="C19" s="63">
        <f>SUM('Championship Section'!P2:P5)</f>
        <v>9</v>
      </c>
      <c r="D19" s="68"/>
    </row>
    <row r="20" spans="1:4">
      <c r="A20" s="67"/>
      <c r="B20" s="70"/>
      <c r="C20" s="64"/>
      <c r="D20" s="71"/>
    </row>
  </sheetData>
  <sortState ref="A2:D20">
    <sortCondition descending="1" ref="B3:B20"/>
  </sortState>
  <mergeCells count="33">
    <mergeCell ref="A5:A6"/>
    <mergeCell ref="B5:B6"/>
    <mergeCell ref="C5:C6"/>
    <mergeCell ref="D5:D6"/>
    <mergeCell ref="A1:D1"/>
    <mergeCell ref="A3:A4"/>
    <mergeCell ref="B3:B4"/>
    <mergeCell ref="C3:C4"/>
    <mergeCell ref="D3:D4"/>
    <mergeCell ref="A7:A8"/>
    <mergeCell ref="B7:B8"/>
    <mergeCell ref="C7:C8"/>
    <mergeCell ref="D9:D10"/>
    <mergeCell ref="D17:D18"/>
    <mergeCell ref="D11:D12"/>
    <mergeCell ref="A11:A12"/>
    <mergeCell ref="B11:B12"/>
    <mergeCell ref="C11:C12"/>
    <mergeCell ref="D7:D8"/>
    <mergeCell ref="A9:A10"/>
    <mergeCell ref="B9:B10"/>
    <mergeCell ref="C9:C10"/>
    <mergeCell ref="D13:D14"/>
    <mergeCell ref="A17:A18"/>
    <mergeCell ref="D15:D16"/>
    <mergeCell ref="A13:A14"/>
    <mergeCell ref="A19:A20"/>
    <mergeCell ref="B19:B20"/>
    <mergeCell ref="C19:C20"/>
    <mergeCell ref="D19:D20"/>
    <mergeCell ref="A15:A16"/>
    <mergeCell ref="B15:B16"/>
    <mergeCell ref="C15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P45"/>
  <sheetViews>
    <sheetView workbookViewId="0"/>
  </sheetViews>
  <sheetFormatPr defaultRowHeight="15"/>
  <cols>
    <col min="1" max="1" width="26.5703125" customWidth="1"/>
    <col min="2" max="2" width="11.5703125"/>
    <col min="3" max="3" width="16.85546875" customWidth="1"/>
    <col min="4" max="4" width="11.5703125"/>
    <col min="5" max="5" width="28" customWidth="1"/>
    <col min="6" max="13" width="11.5703125"/>
    <col min="14" max="14" width="13.42578125" customWidth="1"/>
    <col min="15" max="16" width="11.5703125"/>
  </cols>
  <sheetData>
    <row r="1" spans="1:16" ht="15.75">
      <c r="A1" s="6" t="s">
        <v>310</v>
      </c>
      <c r="B1" s="6" t="s">
        <v>168</v>
      </c>
      <c r="C1" s="6" t="s">
        <v>2</v>
      </c>
      <c r="D1" s="6" t="s">
        <v>15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47" t="s">
        <v>14</v>
      </c>
    </row>
    <row r="2" spans="1:16">
      <c r="A2" s="35" t="s">
        <v>186</v>
      </c>
      <c r="B2" s="2">
        <v>1</v>
      </c>
      <c r="C2" s="2">
        <v>1</v>
      </c>
      <c r="D2" s="2">
        <v>2004</v>
      </c>
      <c r="E2" s="18" t="s">
        <v>187</v>
      </c>
      <c r="F2" s="2" t="s">
        <v>179</v>
      </c>
      <c r="G2" s="18">
        <v>1</v>
      </c>
      <c r="H2" s="2" t="s">
        <v>188</v>
      </c>
      <c r="I2" s="18">
        <v>1</v>
      </c>
      <c r="J2" s="2" t="s">
        <v>299</v>
      </c>
      <c r="K2" s="18">
        <v>1</v>
      </c>
      <c r="L2" s="2" t="s">
        <v>189</v>
      </c>
      <c r="M2" s="18">
        <v>1</v>
      </c>
      <c r="N2" s="2" t="s">
        <v>18</v>
      </c>
      <c r="O2" s="18">
        <v>1</v>
      </c>
      <c r="P2" s="11">
        <f>SUM(G2,I2,K2,M2,O2)</f>
        <v>5</v>
      </c>
    </row>
    <row r="3" spans="1:16">
      <c r="A3" s="36"/>
      <c r="B3" s="2">
        <v>2</v>
      </c>
      <c r="C3" s="2">
        <v>2</v>
      </c>
      <c r="D3" s="2">
        <v>1566</v>
      </c>
      <c r="E3" s="19" t="s">
        <v>190</v>
      </c>
      <c r="F3" s="2" t="s">
        <v>191</v>
      </c>
      <c r="G3" s="19">
        <v>0.5</v>
      </c>
      <c r="H3" s="2" t="s">
        <v>90</v>
      </c>
      <c r="I3" s="19">
        <v>0</v>
      </c>
      <c r="J3" s="2" t="s">
        <v>91</v>
      </c>
      <c r="K3" s="19">
        <v>0</v>
      </c>
      <c r="L3" s="2" t="s">
        <v>126</v>
      </c>
      <c r="M3" s="19">
        <v>0</v>
      </c>
      <c r="N3" s="2" t="s">
        <v>18</v>
      </c>
      <c r="O3" s="19">
        <v>1</v>
      </c>
      <c r="P3" s="11">
        <f t="shared" ref="P3:P45" si="0">SUM(G3,I3,K3,M3,O3)</f>
        <v>1.5</v>
      </c>
    </row>
    <row r="4" spans="1:16">
      <c r="A4" s="36"/>
      <c r="B4" s="2">
        <v>3</v>
      </c>
      <c r="C4" s="2">
        <v>3</v>
      </c>
      <c r="D4" s="2" t="s">
        <v>30</v>
      </c>
      <c r="E4" s="19" t="s">
        <v>192</v>
      </c>
      <c r="F4" s="2" t="s">
        <v>112</v>
      </c>
      <c r="G4" s="19">
        <v>0</v>
      </c>
      <c r="H4" s="2" t="s">
        <v>65</v>
      </c>
      <c r="I4" s="19">
        <v>1</v>
      </c>
      <c r="J4" s="2" t="s">
        <v>171</v>
      </c>
      <c r="K4" s="19">
        <v>0</v>
      </c>
      <c r="L4" s="2" t="s">
        <v>131</v>
      </c>
      <c r="M4" s="19">
        <v>1</v>
      </c>
      <c r="N4" s="2" t="s">
        <v>18</v>
      </c>
      <c r="O4" s="19">
        <v>1</v>
      </c>
      <c r="P4" s="11">
        <f t="shared" si="0"/>
        <v>3</v>
      </c>
    </row>
    <row r="5" spans="1:16">
      <c r="A5" s="37"/>
      <c r="B5" s="13">
        <v>4</v>
      </c>
      <c r="C5" s="13">
        <v>4</v>
      </c>
      <c r="D5" s="13" t="s">
        <v>30</v>
      </c>
      <c r="E5" s="20" t="s">
        <v>193</v>
      </c>
      <c r="F5" s="13" t="s">
        <v>194</v>
      </c>
      <c r="G5" s="20">
        <v>0</v>
      </c>
      <c r="H5" s="13" t="s">
        <v>97</v>
      </c>
      <c r="I5" s="20">
        <v>0</v>
      </c>
      <c r="J5" s="13" t="s">
        <v>195</v>
      </c>
      <c r="K5" s="20">
        <v>0.5</v>
      </c>
      <c r="L5" s="13" t="s">
        <v>196</v>
      </c>
      <c r="M5" s="20">
        <v>1</v>
      </c>
      <c r="N5" s="13" t="s">
        <v>18</v>
      </c>
      <c r="O5" s="20">
        <v>1</v>
      </c>
      <c r="P5" s="46">
        <f t="shared" si="0"/>
        <v>2.5</v>
      </c>
    </row>
    <row r="6" spans="1:16">
      <c r="A6" s="36" t="s">
        <v>197</v>
      </c>
      <c r="B6" s="2">
        <v>1</v>
      </c>
      <c r="C6" s="2">
        <v>5</v>
      </c>
      <c r="D6" s="2" t="s">
        <v>30</v>
      </c>
      <c r="E6" s="19" t="s">
        <v>198</v>
      </c>
      <c r="F6" s="2" t="s">
        <v>37</v>
      </c>
      <c r="G6" s="19">
        <v>0</v>
      </c>
      <c r="H6" s="2" t="s">
        <v>297</v>
      </c>
      <c r="I6" s="19">
        <v>1</v>
      </c>
      <c r="J6" s="2" t="s">
        <v>189</v>
      </c>
      <c r="K6" s="19">
        <v>1</v>
      </c>
      <c r="L6" s="2" t="s">
        <v>148</v>
      </c>
      <c r="M6" s="19">
        <v>0</v>
      </c>
      <c r="N6" s="2" t="s">
        <v>249</v>
      </c>
      <c r="O6" s="19">
        <v>0</v>
      </c>
      <c r="P6" s="11">
        <f t="shared" si="0"/>
        <v>2</v>
      </c>
    </row>
    <row r="7" spans="1:16">
      <c r="A7" s="36"/>
      <c r="B7" s="2">
        <v>2</v>
      </c>
      <c r="C7" s="2">
        <v>6</v>
      </c>
      <c r="D7" s="2" t="s">
        <v>30</v>
      </c>
      <c r="E7" s="19" t="s">
        <v>199</v>
      </c>
      <c r="F7" s="2" t="s">
        <v>200</v>
      </c>
      <c r="G7" s="19">
        <v>0.5</v>
      </c>
      <c r="H7" s="2" t="s">
        <v>24</v>
      </c>
      <c r="I7" s="19">
        <v>0</v>
      </c>
      <c r="J7" s="2" t="s">
        <v>201</v>
      </c>
      <c r="K7" s="19">
        <v>0.5</v>
      </c>
      <c r="L7" s="2" t="s">
        <v>202</v>
      </c>
      <c r="M7" s="19">
        <v>1</v>
      </c>
      <c r="N7" s="2" t="s">
        <v>265</v>
      </c>
      <c r="O7" s="19">
        <v>0</v>
      </c>
      <c r="P7" s="11">
        <f t="shared" si="0"/>
        <v>2</v>
      </c>
    </row>
    <row r="8" spans="1:16">
      <c r="A8" s="36"/>
      <c r="B8" s="2">
        <v>3</v>
      </c>
      <c r="C8" s="2">
        <v>7</v>
      </c>
      <c r="D8" s="2" t="s">
        <v>30</v>
      </c>
      <c r="E8" s="19" t="s">
        <v>203</v>
      </c>
      <c r="F8" s="2" t="s">
        <v>45</v>
      </c>
      <c r="G8" s="19">
        <v>0</v>
      </c>
      <c r="H8" s="2" t="s">
        <v>161</v>
      </c>
      <c r="I8" s="19">
        <v>1</v>
      </c>
      <c r="J8" s="2" t="s">
        <v>113</v>
      </c>
      <c r="K8" s="19">
        <v>0</v>
      </c>
      <c r="L8" s="2" t="s">
        <v>204</v>
      </c>
      <c r="M8" s="19">
        <v>0</v>
      </c>
      <c r="N8" s="2" t="s">
        <v>267</v>
      </c>
      <c r="O8" s="19">
        <v>0</v>
      </c>
      <c r="P8" s="11">
        <f t="shared" si="0"/>
        <v>1</v>
      </c>
    </row>
    <row r="9" spans="1:16">
      <c r="A9" s="37"/>
      <c r="B9" s="13">
        <v>4</v>
      </c>
      <c r="C9" s="13">
        <v>8</v>
      </c>
      <c r="D9" s="13" t="s">
        <v>30</v>
      </c>
      <c r="E9" s="20" t="s">
        <v>205</v>
      </c>
      <c r="F9" s="13" t="s">
        <v>165</v>
      </c>
      <c r="G9" s="20">
        <v>1</v>
      </c>
      <c r="H9" s="13" t="s">
        <v>33</v>
      </c>
      <c r="I9" s="20">
        <v>0</v>
      </c>
      <c r="J9" s="13" t="s">
        <v>196</v>
      </c>
      <c r="K9" s="20">
        <v>1</v>
      </c>
      <c r="L9" s="13" t="s">
        <v>206</v>
      </c>
      <c r="M9" s="20">
        <v>1</v>
      </c>
      <c r="N9" s="13" t="s">
        <v>293</v>
      </c>
      <c r="O9" s="20">
        <v>0</v>
      </c>
      <c r="P9" s="46">
        <f t="shared" si="0"/>
        <v>3</v>
      </c>
    </row>
    <row r="10" spans="1:16">
      <c r="A10" s="36" t="s">
        <v>207</v>
      </c>
      <c r="B10" s="2">
        <v>1</v>
      </c>
      <c r="C10" s="2">
        <v>9</v>
      </c>
      <c r="D10" s="2" t="s">
        <v>292</v>
      </c>
      <c r="E10" s="19" t="s">
        <v>208</v>
      </c>
      <c r="F10" s="2" t="s">
        <v>54</v>
      </c>
      <c r="G10" s="19">
        <v>1</v>
      </c>
      <c r="H10" s="2" t="s">
        <v>148</v>
      </c>
      <c r="I10" s="19">
        <v>0</v>
      </c>
      <c r="J10" s="2" t="s">
        <v>176</v>
      </c>
      <c r="K10" s="19">
        <v>0.5</v>
      </c>
      <c r="L10" s="2" t="s">
        <v>299</v>
      </c>
      <c r="M10" s="19">
        <v>1</v>
      </c>
      <c r="N10" s="2" t="s">
        <v>294</v>
      </c>
      <c r="O10" s="19">
        <v>0.5</v>
      </c>
      <c r="P10" s="11">
        <f t="shared" si="0"/>
        <v>3</v>
      </c>
    </row>
    <row r="11" spans="1:16">
      <c r="A11" s="36"/>
      <c r="B11" s="2">
        <v>2</v>
      </c>
      <c r="C11" s="2">
        <v>10</v>
      </c>
      <c r="D11" s="2" t="s">
        <v>292</v>
      </c>
      <c r="E11" s="19" t="s">
        <v>209</v>
      </c>
      <c r="F11" s="2" t="s">
        <v>210</v>
      </c>
      <c r="G11" s="19">
        <v>0.5</v>
      </c>
      <c r="H11" s="2" t="s">
        <v>202</v>
      </c>
      <c r="I11" s="19">
        <v>1</v>
      </c>
      <c r="J11" s="2" t="s">
        <v>128</v>
      </c>
      <c r="K11" s="19">
        <v>1</v>
      </c>
      <c r="L11" s="2" t="s">
        <v>211</v>
      </c>
      <c r="M11" s="19">
        <v>0.5</v>
      </c>
      <c r="N11" s="2" t="s">
        <v>295</v>
      </c>
      <c r="O11" s="19">
        <v>1</v>
      </c>
      <c r="P11" s="11">
        <f t="shared" si="0"/>
        <v>4</v>
      </c>
    </row>
    <row r="12" spans="1:16">
      <c r="A12" s="36"/>
      <c r="B12" s="2">
        <v>3</v>
      </c>
      <c r="C12" s="2">
        <v>11</v>
      </c>
      <c r="D12" s="2" t="s">
        <v>292</v>
      </c>
      <c r="E12" s="19" t="s">
        <v>212</v>
      </c>
      <c r="F12" s="2" t="s">
        <v>64</v>
      </c>
      <c r="G12" s="19">
        <v>1</v>
      </c>
      <c r="H12" s="2" t="s">
        <v>204</v>
      </c>
      <c r="I12" s="19">
        <v>0</v>
      </c>
      <c r="J12" s="2" t="s">
        <v>133</v>
      </c>
      <c r="K12" s="19">
        <v>0</v>
      </c>
      <c r="L12" s="2" t="s">
        <v>67</v>
      </c>
      <c r="M12" s="19">
        <v>1</v>
      </c>
      <c r="N12" s="2" t="s">
        <v>81</v>
      </c>
      <c r="O12" s="19">
        <v>1</v>
      </c>
      <c r="P12" s="11">
        <f t="shared" si="0"/>
        <v>3</v>
      </c>
    </row>
    <row r="13" spans="1:16">
      <c r="A13" s="37"/>
      <c r="B13" s="13">
        <v>4</v>
      </c>
      <c r="C13" s="13">
        <v>12</v>
      </c>
      <c r="D13" s="13" t="s">
        <v>292</v>
      </c>
      <c r="E13" s="20" t="s">
        <v>213</v>
      </c>
      <c r="F13" s="13" t="s">
        <v>214</v>
      </c>
      <c r="G13" s="20">
        <v>0</v>
      </c>
      <c r="H13" s="13" t="s">
        <v>206</v>
      </c>
      <c r="I13" s="20">
        <v>1</v>
      </c>
      <c r="J13" s="13" t="s">
        <v>215</v>
      </c>
      <c r="K13" s="20">
        <v>0</v>
      </c>
      <c r="L13" s="13" t="s">
        <v>72</v>
      </c>
      <c r="M13" s="20">
        <v>1</v>
      </c>
      <c r="N13" s="13" t="s">
        <v>296</v>
      </c>
      <c r="O13" s="20">
        <v>0.5</v>
      </c>
      <c r="P13" s="46">
        <f t="shared" si="0"/>
        <v>2.5</v>
      </c>
    </row>
    <row r="14" spans="1:16">
      <c r="A14" s="36" t="s">
        <v>85</v>
      </c>
      <c r="B14" s="2">
        <v>1</v>
      </c>
      <c r="C14" s="2">
        <v>13</v>
      </c>
      <c r="D14" s="2">
        <v>1469</v>
      </c>
      <c r="E14" s="19" t="s">
        <v>216</v>
      </c>
      <c r="F14" s="2" t="s">
        <v>104</v>
      </c>
      <c r="G14" s="19">
        <v>0</v>
      </c>
      <c r="H14" s="2" t="s">
        <v>142</v>
      </c>
      <c r="I14" s="19">
        <v>1</v>
      </c>
      <c r="J14" s="2" t="s">
        <v>87</v>
      </c>
      <c r="K14" s="19">
        <v>0</v>
      </c>
      <c r="L14" s="2" t="s">
        <v>217</v>
      </c>
      <c r="M14" s="19">
        <v>0.5</v>
      </c>
      <c r="N14" s="2" t="s">
        <v>279</v>
      </c>
      <c r="O14" s="19">
        <v>0.5</v>
      </c>
      <c r="P14" s="11">
        <f t="shared" si="0"/>
        <v>2</v>
      </c>
    </row>
    <row r="15" spans="1:16">
      <c r="A15" s="36"/>
      <c r="B15" s="2">
        <v>2</v>
      </c>
      <c r="C15" s="2">
        <v>14</v>
      </c>
      <c r="D15" s="2">
        <v>969</v>
      </c>
      <c r="E15" s="19" t="s">
        <v>218</v>
      </c>
      <c r="F15" s="2" t="s">
        <v>219</v>
      </c>
      <c r="G15" s="19">
        <v>0.5</v>
      </c>
      <c r="H15" s="2" t="s">
        <v>220</v>
      </c>
      <c r="I15" s="19">
        <v>0</v>
      </c>
      <c r="J15" s="2" t="s">
        <v>159</v>
      </c>
      <c r="K15" s="19">
        <v>1</v>
      </c>
      <c r="L15" s="2" t="s">
        <v>221</v>
      </c>
      <c r="M15" s="19">
        <v>1</v>
      </c>
      <c r="N15" s="2" t="s">
        <v>43</v>
      </c>
      <c r="O15" s="19">
        <v>0</v>
      </c>
      <c r="P15" s="11">
        <f t="shared" si="0"/>
        <v>2.5</v>
      </c>
    </row>
    <row r="16" spans="1:16">
      <c r="A16" s="36"/>
      <c r="B16" s="2">
        <v>3</v>
      </c>
      <c r="C16" s="2">
        <v>15</v>
      </c>
      <c r="D16" s="2" t="s">
        <v>30</v>
      </c>
      <c r="E16" s="19" t="s">
        <v>222</v>
      </c>
      <c r="F16" s="2" t="s">
        <v>95</v>
      </c>
      <c r="G16" s="19">
        <v>1</v>
      </c>
      <c r="H16" s="2" t="s">
        <v>147</v>
      </c>
      <c r="I16" s="19">
        <v>1</v>
      </c>
      <c r="J16" s="2" t="s">
        <v>65</v>
      </c>
      <c r="K16" s="19">
        <v>1</v>
      </c>
      <c r="L16" s="2" t="s">
        <v>223</v>
      </c>
      <c r="M16" s="19">
        <v>0</v>
      </c>
      <c r="N16" s="2" t="s">
        <v>94</v>
      </c>
      <c r="O16" s="19">
        <v>1</v>
      </c>
      <c r="P16" s="11">
        <f t="shared" si="0"/>
        <v>4</v>
      </c>
    </row>
    <row r="17" spans="1:16">
      <c r="A17" s="37"/>
      <c r="B17" s="13">
        <v>4</v>
      </c>
      <c r="C17" s="13">
        <v>16</v>
      </c>
      <c r="D17" s="13" t="s">
        <v>30</v>
      </c>
      <c r="E17" s="20" t="s">
        <v>224</v>
      </c>
      <c r="F17" s="13" t="s">
        <v>99</v>
      </c>
      <c r="G17" s="20">
        <v>1</v>
      </c>
      <c r="H17" s="13" t="s">
        <v>34</v>
      </c>
      <c r="I17" s="20">
        <v>0</v>
      </c>
      <c r="J17" s="13" t="s">
        <v>70</v>
      </c>
      <c r="K17" s="20">
        <v>1</v>
      </c>
      <c r="L17" s="13" t="s">
        <v>225</v>
      </c>
      <c r="M17" s="20">
        <v>1</v>
      </c>
      <c r="N17" s="13" t="s">
        <v>51</v>
      </c>
      <c r="O17" s="20">
        <v>0</v>
      </c>
      <c r="P17" s="46">
        <f t="shared" si="0"/>
        <v>3</v>
      </c>
    </row>
    <row r="18" spans="1:16">
      <c r="A18" s="36" t="s">
        <v>226</v>
      </c>
      <c r="B18" s="2">
        <v>1</v>
      </c>
      <c r="C18" s="2">
        <v>17</v>
      </c>
      <c r="D18" s="2">
        <v>1619</v>
      </c>
      <c r="E18" s="19" t="s">
        <v>227</v>
      </c>
      <c r="F18" s="2" t="s">
        <v>56</v>
      </c>
      <c r="G18" s="19">
        <v>1</v>
      </c>
      <c r="H18" s="2" t="s">
        <v>228</v>
      </c>
      <c r="I18" s="19">
        <v>0</v>
      </c>
      <c r="J18" s="2" t="s">
        <v>105</v>
      </c>
      <c r="K18" s="19">
        <v>0.5</v>
      </c>
      <c r="L18" s="2" t="s">
        <v>229</v>
      </c>
      <c r="M18" s="19">
        <v>0.5</v>
      </c>
      <c r="N18" s="2" t="s">
        <v>297</v>
      </c>
      <c r="O18" s="19">
        <v>1</v>
      </c>
      <c r="P18" s="11">
        <f t="shared" si="0"/>
        <v>3</v>
      </c>
    </row>
    <row r="19" spans="1:16">
      <c r="A19" s="36"/>
      <c r="B19" s="2">
        <v>2</v>
      </c>
      <c r="C19" s="2">
        <v>18</v>
      </c>
      <c r="D19" s="2" t="s">
        <v>30</v>
      </c>
      <c r="E19" s="19" t="s">
        <v>230</v>
      </c>
      <c r="F19" s="2" t="s">
        <v>61</v>
      </c>
      <c r="G19" s="19">
        <v>0</v>
      </c>
      <c r="H19" s="2" t="s">
        <v>145</v>
      </c>
      <c r="I19" s="19">
        <v>1</v>
      </c>
      <c r="J19" s="2" t="s">
        <v>110</v>
      </c>
      <c r="K19" s="19">
        <v>0</v>
      </c>
      <c r="L19" s="2" t="s">
        <v>231</v>
      </c>
      <c r="M19" s="19">
        <v>0</v>
      </c>
      <c r="N19" s="2" t="s">
        <v>24</v>
      </c>
      <c r="O19" s="19">
        <v>0</v>
      </c>
      <c r="P19" s="11">
        <f t="shared" si="0"/>
        <v>1</v>
      </c>
    </row>
    <row r="20" spans="1:16">
      <c r="A20" s="36"/>
      <c r="B20" s="2">
        <v>3</v>
      </c>
      <c r="C20" s="2">
        <v>19</v>
      </c>
      <c r="D20" s="2">
        <v>1563</v>
      </c>
      <c r="E20" s="19" t="s">
        <v>232</v>
      </c>
      <c r="F20" s="2" t="s">
        <v>66</v>
      </c>
      <c r="G20" s="19">
        <v>1</v>
      </c>
      <c r="H20" s="2" t="s">
        <v>46</v>
      </c>
      <c r="I20" s="19">
        <v>0</v>
      </c>
      <c r="J20" s="2" t="s">
        <v>233</v>
      </c>
      <c r="K20" s="19">
        <v>1</v>
      </c>
      <c r="L20" s="2" t="s">
        <v>234</v>
      </c>
      <c r="M20" s="19">
        <v>0.5</v>
      </c>
      <c r="N20" s="2" t="s">
        <v>283</v>
      </c>
      <c r="O20" s="19">
        <v>0.5</v>
      </c>
      <c r="P20" s="11">
        <f t="shared" si="0"/>
        <v>3</v>
      </c>
    </row>
    <row r="21" spans="1:16">
      <c r="A21" s="37"/>
      <c r="B21" s="13">
        <v>4</v>
      </c>
      <c r="C21" s="13">
        <v>20</v>
      </c>
      <c r="D21" s="13">
        <v>1216</v>
      </c>
      <c r="E21" s="20" t="s">
        <v>235</v>
      </c>
      <c r="F21" s="13" t="s">
        <v>236</v>
      </c>
      <c r="G21" s="20">
        <v>1</v>
      </c>
      <c r="H21" s="13" t="s">
        <v>151</v>
      </c>
      <c r="I21" s="20">
        <v>1</v>
      </c>
      <c r="J21" s="13" t="s">
        <v>237</v>
      </c>
      <c r="K21" s="20">
        <v>1</v>
      </c>
      <c r="L21" s="13" t="s">
        <v>32</v>
      </c>
      <c r="M21" s="20">
        <v>0</v>
      </c>
      <c r="N21" s="13" t="s">
        <v>164</v>
      </c>
      <c r="O21" s="20">
        <v>1</v>
      </c>
      <c r="P21" s="46">
        <f t="shared" si="0"/>
        <v>4</v>
      </c>
    </row>
    <row r="22" spans="1:16">
      <c r="A22" s="36" t="s">
        <v>119</v>
      </c>
      <c r="B22" s="2">
        <v>1</v>
      </c>
      <c r="C22" s="2">
        <v>21</v>
      </c>
      <c r="D22" s="2" t="s">
        <v>292</v>
      </c>
      <c r="E22" s="19" t="s">
        <v>238</v>
      </c>
      <c r="F22" s="2" t="s">
        <v>298</v>
      </c>
      <c r="G22" s="19">
        <v>0</v>
      </c>
      <c r="H22" s="2" t="s">
        <v>298</v>
      </c>
      <c r="I22" s="19">
        <v>0</v>
      </c>
      <c r="J22" s="2" t="s">
        <v>298</v>
      </c>
      <c r="K22" s="19">
        <v>0</v>
      </c>
      <c r="L22" s="2" t="s">
        <v>298</v>
      </c>
      <c r="M22" s="19">
        <v>0</v>
      </c>
      <c r="N22" s="2" t="s">
        <v>298</v>
      </c>
      <c r="O22" s="19">
        <v>0</v>
      </c>
      <c r="P22" s="11">
        <f t="shared" si="0"/>
        <v>0</v>
      </c>
    </row>
    <row r="23" spans="1:16">
      <c r="A23" s="36"/>
      <c r="B23" s="2">
        <v>2</v>
      </c>
      <c r="C23" s="2">
        <v>22</v>
      </c>
      <c r="D23" s="2" t="s">
        <v>30</v>
      </c>
      <c r="E23" s="19" t="s">
        <v>240</v>
      </c>
      <c r="F23" s="2" t="s">
        <v>241</v>
      </c>
      <c r="G23" s="19">
        <v>1</v>
      </c>
      <c r="H23" s="2" t="s">
        <v>129</v>
      </c>
      <c r="I23" s="19">
        <v>1</v>
      </c>
      <c r="J23" s="2" t="s">
        <v>175</v>
      </c>
      <c r="K23" s="19">
        <v>1</v>
      </c>
      <c r="L23" s="2" t="s">
        <v>144</v>
      </c>
      <c r="M23" s="19">
        <v>0.5</v>
      </c>
      <c r="N23" s="2" t="s">
        <v>128</v>
      </c>
      <c r="O23" s="19">
        <v>1</v>
      </c>
      <c r="P23" s="11">
        <f t="shared" si="0"/>
        <v>4.5</v>
      </c>
    </row>
    <row r="24" spans="1:16">
      <c r="A24" s="36"/>
      <c r="B24" s="2">
        <v>3</v>
      </c>
      <c r="C24" s="2">
        <v>23</v>
      </c>
      <c r="D24" s="2">
        <v>1312</v>
      </c>
      <c r="E24" s="19" t="s">
        <v>242</v>
      </c>
      <c r="F24" s="2" t="s">
        <v>243</v>
      </c>
      <c r="G24" s="19">
        <v>0.5</v>
      </c>
      <c r="H24" s="2" t="s">
        <v>172</v>
      </c>
      <c r="I24" s="19">
        <v>0</v>
      </c>
      <c r="J24" s="2" t="s">
        <v>132</v>
      </c>
      <c r="K24" s="19">
        <v>1</v>
      </c>
      <c r="L24" s="2" t="s">
        <v>114</v>
      </c>
      <c r="M24" s="19">
        <v>0</v>
      </c>
      <c r="N24" s="2" t="s">
        <v>300</v>
      </c>
      <c r="O24" s="19">
        <v>0.5</v>
      </c>
      <c r="P24" s="11">
        <f t="shared" si="0"/>
        <v>2</v>
      </c>
    </row>
    <row r="25" spans="1:16">
      <c r="A25" s="37"/>
      <c r="B25" s="13">
        <v>4</v>
      </c>
      <c r="C25" s="13">
        <v>24</v>
      </c>
      <c r="D25" s="13" t="s">
        <v>30</v>
      </c>
      <c r="E25" s="20" t="s">
        <v>244</v>
      </c>
      <c r="F25" s="13" t="s">
        <v>245</v>
      </c>
      <c r="G25" s="20">
        <v>0</v>
      </c>
      <c r="H25" s="13" t="s">
        <v>139</v>
      </c>
      <c r="I25" s="20">
        <v>1</v>
      </c>
      <c r="J25" s="13" t="s">
        <v>246</v>
      </c>
      <c r="K25" s="20">
        <v>0.5</v>
      </c>
      <c r="L25" s="13" t="s">
        <v>118</v>
      </c>
      <c r="M25" s="20">
        <v>0</v>
      </c>
      <c r="N25" s="13" t="s">
        <v>301</v>
      </c>
      <c r="O25" s="20">
        <v>1</v>
      </c>
      <c r="P25" s="46">
        <f t="shared" si="0"/>
        <v>2.5</v>
      </c>
    </row>
    <row r="26" spans="1:16">
      <c r="A26" s="36" t="s">
        <v>247</v>
      </c>
      <c r="B26" s="2">
        <v>1</v>
      </c>
      <c r="C26" s="2">
        <v>25</v>
      </c>
      <c r="D26" s="2" t="s">
        <v>30</v>
      </c>
      <c r="E26" s="19" t="s">
        <v>248</v>
      </c>
      <c r="F26" s="2" t="s">
        <v>18</v>
      </c>
      <c r="G26" s="19">
        <v>1</v>
      </c>
      <c r="H26" s="2" t="s">
        <v>249</v>
      </c>
      <c r="I26" s="19">
        <v>0</v>
      </c>
      <c r="J26" s="2" t="s">
        <v>250</v>
      </c>
      <c r="K26" s="19">
        <v>0.5</v>
      </c>
      <c r="L26" s="2" t="s">
        <v>251</v>
      </c>
      <c r="M26" s="19">
        <v>0.5</v>
      </c>
      <c r="N26" s="2" t="s">
        <v>302</v>
      </c>
      <c r="O26" s="19">
        <v>0.5</v>
      </c>
      <c r="P26" s="11">
        <f t="shared" si="0"/>
        <v>2.5</v>
      </c>
    </row>
    <row r="27" spans="1:16">
      <c r="A27" s="36"/>
      <c r="B27" s="2">
        <v>2</v>
      </c>
      <c r="C27" s="2">
        <v>26</v>
      </c>
      <c r="D27" s="2"/>
      <c r="E27" s="19" t="s">
        <v>252</v>
      </c>
      <c r="F27" s="2" t="s">
        <v>18</v>
      </c>
      <c r="G27" s="19">
        <v>1</v>
      </c>
      <c r="H27" s="2" t="s">
        <v>253</v>
      </c>
      <c r="I27" s="19">
        <v>1</v>
      </c>
      <c r="J27" s="2" t="s">
        <v>241</v>
      </c>
      <c r="K27" s="19">
        <v>1</v>
      </c>
      <c r="L27" s="2" t="s">
        <v>25</v>
      </c>
      <c r="M27" s="19">
        <v>1</v>
      </c>
      <c r="N27" s="2" t="s">
        <v>145</v>
      </c>
      <c r="O27" s="19">
        <v>1</v>
      </c>
      <c r="P27" s="11">
        <f t="shared" si="0"/>
        <v>5</v>
      </c>
    </row>
    <row r="28" spans="1:16">
      <c r="A28" s="36"/>
      <c r="B28" s="2">
        <v>3</v>
      </c>
      <c r="C28" s="2">
        <v>27</v>
      </c>
      <c r="D28" s="2">
        <v>1315</v>
      </c>
      <c r="E28" s="19" t="s">
        <v>254</v>
      </c>
      <c r="F28" s="2" t="s">
        <v>18</v>
      </c>
      <c r="G28" s="19">
        <v>1</v>
      </c>
      <c r="H28" s="2" t="s">
        <v>255</v>
      </c>
      <c r="I28" s="19">
        <v>1</v>
      </c>
      <c r="J28" s="2" t="s">
        <v>256</v>
      </c>
      <c r="K28" s="19">
        <v>1</v>
      </c>
      <c r="L28" s="2" t="s">
        <v>257</v>
      </c>
      <c r="M28" s="19">
        <v>0.5</v>
      </c>
      <c r="N28" s="2" t="s">
        <v>46</v>
      </c>
      <c r="O28" s="19">
        <v>0</v>
      </c>
      <c r="P28" s="11">
        <f t="shared" si="0"/>
        <v>3.5</v>
      </c>
    </row>
    <row r="29" spans="1:16">
      <c r="A29" s="37"/>
      <c r="B29" s="13">
        <v>4</v>
      </c>
      <c r="C29" s="13">
        <v>28</v>
      </c>
      <c r="D29" s="13" t="s">
        <v>30</v>
      </c>
      <c r="E29" s="20" t="s">
        <v>258</v>
      </c>
      <c r="F29" s="13" t="s">
        <v>18</v>
      </c>
      <c r="G29" s="20">
        <v>1</v>
      </c>
      <c r="H29" s="13" t="s">
        <v>259</v>
      </c>
      <c r="I29" s="20">
        <v>1</v>
      </c>
      <c r="J29" s="13" t="s">
        <v>260</v>
      </c>
      <c r="K29" s="20">
        <v>1</v>
      </c>
      <c r="L29" s="13" t="s">
        <v>150</v>
      </c>
      <c r="M29" s="20">
        <v>1</v>
      </c>
      <c r="N29" s="13" t="s">
        <v>151</v>
      </c>
      <c r="O29" s="20">
        <v>1</v>
      </c>
      <c r="P29" s="46">
        <f t="shared" si="0"/>
        <v>5</v>
      </c>
    </row>
    <row r="30" spans="1:16">
      <c r="A30" s="36" t="s">
        <v>261</v>
      </c>
      <c r="B30" s="2">
        <v>1</v>
      </c>
      <c r="C30" s="2">
        <v>29</v>
      </c>
      <c r="D30" s="2">
        <v>1390</v>
      </c>
      <c r="E30" s="19" t="s">
        <v>262</v>
      </c>
      <c r="F30" s="2" t="s">
        <v>263</v>
      </c>
      <c r="G30" s="19">
        <v>1</v>
      </c>
      <c r="H30" s="2" t="s">
        <v>122</v>
      </c>
      <c r="I30" s="19">
        <v>0</v>
      </c>
      <c r="J30" s="2" t="s">
        <v>179</v>
      </c>
      <c r="K30" s="19">
        <v>1</v>
      </c>
      <c r="L30" s="2" t="s">
        <v>18</v>
      </c>
      <c r="M30" s="19">
        <v>1</v>
      </c>
      <c r="N30" s="2" t="s">
        <v>303</v>
      </c>
      <c r="O30" s="19">
        <v>0.5</v>
      </c>
      <c r="P30" s="11">
        <f t="shared" si="0"/>
        <v>3.5</v>
      </c>
    </row>
    <row r="31" spans="1:16">
      <c r="A31" s="36"/>
      <c r="B31" s="2">
        <v>2</v>
      </c>
      <c r="C31" s="2">
        <v>30</v>
      </c>
      <c r="D31" s="2">
        <v>1246</v>
      </c>
      <c r="E31" s="19" t="s">
        <v>264</v>
      </c>
      <c r="F31" s="2" t="s">
        <v>265</v>
      </c>
      <c r="G31" s="19">
        <v>0</v>
      </c>
      <c r="H31" s="2" t="s">
        <v>175</v>
      </c>
      <c r="I31" s="19">
        <v>1</v>
      </c>
      <c r="J31" s="2" t="s">
        <v>180</v>
      </c>
      <c r="K31" s="19">
        <v>0</v>
      </c>
      <c r="L31" s="2" t="s">
        <v>18</v>
      </c>
      <c r="M31" s="19">
        <v>1</v>
      </c>
      <c r="N31" s="2" t="s">
        <v>41</v>
      </c>
      <c r="O31" s="19">
        <v>0</v>
      </c>
      <c r="P31" s="11">
        <f t="shared" si="0"/>
        <v>2</v>
      </c>
    </row>
    <row r="32" spans="1:16">
      <c r="A32" s="36"/>
      <c r="B32" s="2">
        <v>3</v>
      </c>
      <c r="C32" s="2">
        <v>31</v>
      </c>
      <c r="D32" s="2">
        <v>897</v>
      </c>
      <c r="E32" s="19" t="s">
        <v>266</v>
      </c>
      <c r="F32" s="2" t="s">
        <v>267</v>
      </c>
      <c r="G32" s="19">
        <v>0</v>
      </c>
      <c r="H32" s="2" t="s">
        <v>268</v>
      </c>
      <c r="I32" s="19">
        <v>0</v>
      </c>
      <c r="J32" s="2" t="s">
        <v>112</v>
      </c>
      <c r="K32" s="19">
        <v>0</v>
      </c>
      <c r="L32" s="2" t="s">
        <v>18</v>
      </c>
      <c r="M32" s="19">
        <v>1</v>
      </c>
      <c r="N32" s="2" t="s">
        <v>45</v>
      </c>
      <c r="O32" s="19">
        <v>0</v>
      </c>
      <c r="P32" s="11">
        <f t="shared" si="0"/>
        <v>1</v>
      </c>
    </row>
    <row r="33" spans="1:16">
      <c r="A33" s="37"/>
      <c r="B33" s="13">
        <v>4</v>
      </c>
      <c r="C33" s="13">
        <v>32</v>
      </c>
      <c r="D33" s="13" t="s">
        <v>30</v>
      </c>
      <c r="E33" s="20" t="s">
        <v>269</v>
      </c>
      <c r="F33" s="13" t="s">
        <v>259</v>
      </c>
      <c r="G33" s="20">
        <v>1</v>
      </c>
      <c r="H33" s="13" t="s">
        <v>137</v>
      </c>
      <c r="I33" s="20">
        <v>1</v>
      </c>
      <c r="J33" s="13" t="s">
        <v>194</v>
      </c>
      <c r="K33" s="20">
        <v>0</v>
      </c>
      <c r="L33" s="13" t="s">
        <v>18</v>
      </c>
      <c r="M33" s="20">
        <v>1</v>
      </c>
      <c r="N33" s="13" t="s">
        <v>304</v>
      </c>
      <c r="O33" s="20">
        <v>0.5</v>
      </c>
      <c r="P33" s="46">
        <f t="shared" si="0"/>
        <v>3.5</v>
      </c>
    </row>
    <row r="34" spans="1:16">
      <c r="A34" s="36" t="s">
        <v>270</v>
      </c>
      <c r="B34" s="2">
        <v>1</v>
      </c>
      <c r="C34" s="2">
        <v>33</v>
      </c>
      <c r="D34" s="2" t="s">
        <v>30</v>
      </c>
      <c r="E34" s="19" t="s">
        <v>271</v>
      </c>
      <c r="F34" s="2" t="s">
        <v>123</v>
      </c>
      <c r="G34" s="19">
        <v>0</v>
      </c>
      <c r="H34" s="2" t="s">
        <v>18</v>
      </c>
      <c r="I34" s="19">
        <v>1</v>
      </c>
      <c r="J34" s="2" t="s">
        <v>75</v>
      </c>
      <c r="K34" s="19">
        <v>0</v>
      </c>
      <c r="L34" s="2" t="s">
        <v>122</v>
      </c>
      <c r="M34" s="19">
        <v>0</v>
      </c>
      <c r="N34" s="2" t="s">
        <v>239</v>
      </c>
      <c r="O34" s="19">
        <v>0</v>
      </c>
      <c r="P34" s="11">
        <f t="shared" si="0"/>
        <v>1</v>
      </c>
    </row>
    <row r="35" spans="1:16">
      <c r="A35" s="36"/>
      <c r="B35" s="2">
        <v>2</v>
      </c>
      <c r="C35" s="2">
        <v>34</v>
      </c>
      <c r="D35" s="2" t="s">
        <v>30</v>
      </c>
      <c r="E35" s="19" t="s">
        <v>272</v>
      </c>
      <c r="F35" s="2" t="s">
        <v>128</v>
      </c>
      <c r="G35" s="19">
        <v>1</v>
      </c>
      <c r="H35" s="2" t="s">
        <v>18</v>
      </c>
      <c r="I35" s="19">
        <v>1</v>
      </c>
      <c r="J35" s="2" t="s">
        <v>210</v>
      </c>
      <c r="K35" s="19">
        <v>0.5</v>
      </c>
      <c r="L35" s="2" t="s">
        <v>175</v>
      </c>
      <c r="M35" s="19">
        <v>1</v>
      </c>
      <c r="N35" s="2" t="s">
        <v>241</v>
      </c>
      <c r="O35" s="19">
        <v>1</v>
      </c>
      <c r="P35" s="11">
        <f t="shared" si="0"/>
        <v>4.5</v>
      </c>
    </row>
    <row r="36" spans="1:16">
      <c r="A36" s="36"/>
      <c r="B36" s="2">
        <v>3</v>
      </c>
      <c r="C36" s="2">
        <v>35</v>
      </c>
      <c r="D36" s="2" t="s">
        <v>30</v>
      </c>
      <c r="E36" s="19" t="s">
        <v>273</v>
      </c>
      <c r="F36" s="2" t="s">
        <v>133</v>
      </c>
      <c r="G36" s="19">
        <v>0</v>
      </c>
      <c r="H36" s="2" t="s">
        <v>18</v>
      </c>
      <c r="I36" s="19">
        <v>1</v>
      </c>
      <c r="J36" s="2" t="s">
        <v>64</v>
      </c>
      <c r="K36" s="19">
        <v>1</v>
      </c>
      <c r="L36" s="2" t="s">
        <v>268</v>
      </c>
      <c r="M36" s="19">
        <v>0</v>
      </c>
      <c r="N36" s="2" t="s">
        <v>256</v>
      </c>
      <c r="O36" s="19">
        <v>1</v>
      </c>
      <c r="P36" s="11">
        <f t="shared" si="0"/>
        <v>3</v>
      </c>
    </row>
    <row r="37" spans="1:16">
      <c r="A37" s="37"/>
      <c r="B37" s="13">
        <v>4</v>
      </c>
      <c r="C37" s="13">
        <v>36</v>
      </c>
      <c r="D37" s="13" t="s">
        <v>30</v>
      </c>
      <c r="E37" s="20" t="s">
        <v>274</v>
      </c>
      <c r="F37" s="13" t="s">
        <v>215</v>
      </c>
      <c r="G37" s="20">
        <v>0</v>
      </c>
      <c r="H37" s="13" t="s">
        <v>18</v>
      </c>
      <c r="I37" s="20">
        <v>1</v>
      </c>
      <c r="J37" s="13" t="s">
        <v>214</v>
      </c>
      <c r="K37" s="20">
        <v>0</v>
      </c>
      <c r="L37" s="13" t="s">
        <v>275</v>
      </c>
      <c r="M37" s="20">
        <v>0</v>
      </c>
      <c r="N37" s="13" t="s">
        <v>245</v>
      </c>
      <c r="O37" s="20">
        <v>0</v>
      </c>
      <c r="P37" s="46">
        <f t="shared" si="0"/>
        <v>1</v>
      </c>
    </row>
    <row r="38" spans="1:16">
      <c r="A38" s="36" t="s">
        <v>276</v>
      </c>
      <c r="B38" s="2">
        <v>1</v>
      </c>
      <c r="C38" s="2">
        <v>37</v>
      </c>
      <c r="D38" s="2">
        <v>1880</v>
      </c>
      <c r="E38" s="19" t="s">
        <v>277</v>
      </c>
      <c r="F38" s="2" t="s">
        <v>297</v>
      </c>
      <c r="G38" s="19">
        <v>1</v>
      </c>
      <c r="H38" s="2" t="s">
        <v>278</v>
      </c>
      <c r="I38" s="19">
        <v>1</v>
      </c>
      <c r="J38" s="2" t="s">
        <v>279</v>
      </c>
      <c r="K38" s="19">
        <v>0.5</v>
      </c>
      <c r="L38" s="2" t="s">
        <v>280</v>
      </c>
      <c r="M38" s="19">
        <v>1</v>
      </c>
      <c r="N38" s="2" t="s">
        <v>56</v>
      </c>
      <c r="O38" s="19">
        <v>1</v>
      </c>
      <c r="P38" s="11">
        <f t="shared" si="0"/>
        <v>4.5</v>
      </c>
    </row>
    <row r="39" spans="1:16">
      <c r="A39" s="36"/>
      <c r="B39" s="2">
        <v>2</v>
      </c>
      <c r="C39" s="2">
        <v>38</v>
      </c>
      <c r="D39" s="2">
        <v>1556</v>
      </c>
      <c r="E39" s="19" t="s">
        <v>281</v>
      </c>
      <c r="F39" s="2" t="s">
        <v>24</v>
      </c>
      <c r="G39" s="19">
        <v>0</v>
      </c>
      <c r="H39" s="2" t="s">
        <v>41</v>
      </c>
      <c r="I39" s="19">
        <v>0</v>
      </c>
      <c r="J39" s="2" t="s">
        <v>43</v>
      </c>
      <c r="K39" s="19">
        <v>0</v>
      </c>
      <c r="L39" s="2" t="s">
        <v>170</v>
      </c>
      <c r="M39" s="19">
        <v>0</v>
      </c>
      <c r="N39" s="2" t="s">
        <v>61</v>
      </c>
      <c r="O39" s="19">
        <v>0</v>
      </c>
      <c r="P39" s="11">
        <f t="shared" si="0"/>
        <v>0</v>
      </c>
    </row>
    <row r="40" spans="1:16">
      <c r="A40" s="36"/>
      <c r="B40" s="2">
        <v>3</v>
      </c>
      <c r="C40" s="2">
        <v>39</v>
      </c>
      <c r="D40" s="2">
        <v>1286</v>
      </c>
      <c r="E40" s="19" t="s">
        <v>282</v>
      </c>
      <c r="F40" s="2" t="s">
        <v>283</v>
      </c>
      <c r="G40" s="19">
        <v>0.5</v>
      </c>
      <c r="H40" s="2" t="s">
        <v>284</v>
      </c>
      <c r="I40" s="19">
        <v>1</v>
      </c>
      <c r="J40" s="2" t="s">
        <v>47</v>
      </c>
      <c r="K40" s="19">
        <v>0</v>
      </c>
      <c r="L40" s="2" t="s">
        <v>134</v>
      </c>
      <c r="M40" s="19">
        <v>1</v>
      </c>
      <c r="N40" s="2" t="s">
        <v>305</v>
      </c>
      <c r="O40" s="19">
        <v>0</v>
      </c>
      <c r="P40" s="11">
        <f t="shared" si="0"/>
        <v>2.5</v>
      </c>
    </row>
    <row r="41" spans="1:16">
      <c r="A41" s="37"/>
      <c r="B41" s="13">
        <v>4</v>
      </c>
      <c r="C41" s="13">
        <v>40</v>
      </c>
      <c r="D41" s="13" t="s">
        <v>30</v>
      </c>
      <c r="E41" s="20" t="s">
        <v>285</v>
      </c>
      <c r="F41" s="13" t="s">
        <v>164</v>
      </c>
      <c r="G41" s="20">
        <v>1</v>
      </c>
      <c r="H41" s="13" t="s">
        <v>49</v>
      </c>
      <c r="I41" s="20">
        <v>0</v>
      </c>
      <c r="J41" s="13" t="s">
        <v>51</v>
      </c>
      <c r="K41" s="20">
        <v>0</v>
      </c>
      <c r="L41" s="13" t="s">
        <v>286</v>
      </c>
      <c r="M41" s="20">
        <v>0</v>
      </c>
      <c r="N41" s="13" t="s">
        <v>236</v>
      </c>
      <c r="O41" s="20">
        <v>1</v>
      </c>
      <c r="P41" s="46">
        <f t="shared" si="0"/>
        <v>2</v>
      </c>
    </row>
    <row r="42" spans="1:16">
      <c r="A42" s="36" t="s">
        <v>287</v>
      </c>
      <c r="B42" s="2">
        <v>1</v>
      </c>
      <c r="C42" s="2">
        <v>41</v>
      </c>
      <c r="D42" s="2">
        <v>1445</v>
      </c>
      <c r="E42" s="19" t="s">
        <v>288</v>
      </c>
      <c r="F42" s="2" t="s">
        <v>87</v>
      </c>
      <c r="G42" s="19">
        <v>0</v>
      </c>
      <c r="H42" s="2" t="s">
        <v>19</v>
      </c>
      <c r="I42" s="19">
        <v>1</v>
      </c>
      <c r="J42" s="2" t="s">
        <v>18</v>
      </c>
      <c r="K42" s="19">
        <v>1</v>
      </c>
      <c r="L42" s="2" t="s">
        <v>102</v>
      </c>
      <c r="M42" s="19">
        <v>0.5</v>
      </c>
      <c r="N42" s="2" t="s">
        <v>280</v>
      </c>
      <c r="O42" s="19">
        <v>1</v>
      </c>
      <c r="P42" s="11">
        <f t="shared" si="0"/>
        <v>3.5</v>
      </c>
    </row>
    <row r="43" spans="1:16">
      <c r="A43" s="36"/>
      <c r="B43" s="2">
        <v>2</v>
      </c>
      <c r="C43" s="2">
        <v>42</v>
      </c>
      <c r="D43" s="2">
        <v>1729</v>
      </c>
      <c r="E43" s="19" t="s">
        <v>289</v>
      </c>
      <c r="F43" s="2" t="s">
        <v>159</v>
      </c>
      <c r="G43" s="19">
        <v>1</v>
      </c>
      <c r="H43" s="2" t="s">
        <v>231</v>
      </c>
      <c r="I43" s="19">
        <v>0</v>
      </c>
      <c r="J43" s="2" t="s">
        <v>18</v>
      </c>
      <c r="K43" s="19">
        <v>1</v>
      </c>
      <c r="L43" s="2" t="s">
        <v>180</v>
      </c>
      <c r="M43" s="19">
        <v>0</v>
      </c>
      <c r="N43" s="2" t="s">
        <v>129</v>
      </c>
      <c r="O43" s="19">
        <v>1</v>
      </c>
      <c r="P43" s="11">
        <f t="shared" si="0"/>
        <v>3</v>
      </c>
    </row>
    <row r="44" spans="1:16">
      <c r="A44" s="36"/>
      <c r="B44" s="2">
        <v>3</v>
      </c>
      <c r="C44" s="2">
        <v>43</v>
      </c>
      <c r="D44" s="2" t="s">
        <v>30</v>
      </c>
      <c r="E44" s="19" t="s">
        <v>290</v>
      </c>
      <c r="F44" s="2" t="s">
        <v>65</v>
      </c>
      <c r="G44" s="19">
        <v>1</v>
      </c>
      <c r="H44" s="2" t="s">
        <v>27</v>
      </c>
      <c r="I44" s="19">
        <v>0</v>
      </c>
      <c r="J44" s="2" t="s">
        <v>18</v>
      </c>
      <c r="K44" s="19">
        <v>1</v>
      </c>
      <c r="L44" s="2" t="s">
        <v>181</v>
      </c>
      <c r="M44" s="19">
        <v>1</v>
      </c>
      <c r="N44" s="2" t="s">
        <v>134</v>
      </c>
      <c r="O44" s="19">
        <v>1</v>
      </c>
      <c r="P44" s="11">
        <f t="shared" si="0"/>
        <v>4</v>
      </c>
    </row>
    <row r="45" spans="1:16">
      <c r="A45" s="37"/>
      <c r="B45" s="13">
        <v>4</v>
      </c>
      <c r="C45" s="13">
        <v>44</v>
      </c>
      <c r="D45" s="13" t="s">
        <v>292</v>
      </c>
      <c r="E45" s="20" t="s">
        <v>291</v>
      </c>
      <c r="F45" s="13" t="s">
        <v>97</v>
      </c>
      <c r="G45" s="20">
        <v>0</v>
      </c>
      <c r="H45" s="13" t="s">
        <v>32</v>
      </c>
      <c r="I45" s="20">
        <v>0</v>
      </c>
      <c r="J45" s="13" t="s">
        <v>18</v>
      </c>
      <c r="K45" s="20">
        <v>1</v>
      </c>
      <c r="L45" s="13" t="s">
        <v>194</v>
      </c>
      <c r="M45" s="20">
        <v>0</v>
      </c>
      <c r="N45" s="13" t="s">
        <v>139</v>
      </c>
      <c r="O45" s="20">
        <v>1</v>
      </c>
      <c r="P45" s="46">
        <f t="shared" si="0"/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R45"/>
  <sheetViews>
    <sheetView workbookViewId="0"/>
  </sheetViews>
  <sheetFormatPr defaultRowHeight="15"/>
  <cols>
    <col min="1" max="1" width="26.5703125" customWidth="1"/>
    <col min="3" max="3" width="16.85546875" customWidth="1"/>
    <col min="5" max="5" width="28" customWidth="1"/>
    <col min="6" max="6" width="11.7109375" customWidth="1"/>
    <col min="7" max="7" width="12.7109375" customWidth="1"/>
    <col min="8" max="8" width="10.85546875" customWidth="1"/>
    <col min="9" max="9" width="10.7109375" customWidth="1"/>
    <col min="10" max="10" width="10.42578125" customWidth="1"/>
    <col min="11" max="11" width="10.140625" customWidth="1"/>
    <col min="12" max="12" width="9.7109375" customWidth="1"/>
    <col min="13" max="13" width="11.28515625" customWidth="1"/>
    <col min="14" max="14" width="13.42578125" customWidth="1"/>
    <col min="15" max="15" width="10.42578125" customWidth="1"/>
    <col min="16" max="16" width="9.85546875" customWidth="1"/>
    <col min="17" max="17" width="11.42578125" customWidth="1"/>
  </cols>
  <sheetData>
    <row r="1" spans="1:18" ht="15.75">
      <c r="A1" s="22" t="s">
        <v>1</v>
      </c>
      <c r="B1" s="22" t="s">
        <v>168</v>
      </c>
      <c r="C1" s="22" t="s">
        <v>2</v>
      </c>
      <c r="D1" s="22" t="s">
        <v>15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48" t="s">
        <v>14</v>
      </c>
      <c r="Q1" s="49" t="s">
        <v>306</v>
      </c>
    </row>
    <row r="2" spans="1:18">
      <c r="A2" s="44" t="s">
        <v>186</v>
      </c>
      <c r="B2" s="28">
        <v>1</v>
      </c>
      <c r="C2" s="28">
        <v>1</v>
      </c>
      <c r="D2" s="28">
        <v>2004</v>
      </c>
      <c r="E2" s="28" t="s">
        <v>187</v>
      </c>
      <c r="F2" s="28" t="s">
        <v>179</v>
      </c>
      <c r="G2" s="28">
        <v>1</v>
      </c>
      <c r="H2" s="28" t="s">
        <v>188</v>
      </c>
      <c r="I2" s="28">
        <v>1</v>
      </c>
      <c r="J2" s="28" t="s">
        <v>299</v>
      </c>
      <c r="K2" s="28">
        <v>1</v>
      </c>
      <c r="L2" s="28" t="s">
        <v>189</v>
      </c>
      <c r="M2" s="28">
        <v>1</v>
      </c>
      <c r="N2" s="28" t="s">
        <v>18</v>
      </c>
      <c r="O2" s="8">
        <v>1</v>
      </c>
      <c r="P2" s="8">
        <f t="shared" ref="P2:P45" si="0">SUM(G2,I2,K2,M2,O2)</f>
        <v>5</v>
      </c>
      <c r="Q2" s="42" t="s">
        <v>183</v>
      </c>
    </row>
    <row r="3" spans="1:18">
      <c r="A3" s="45" t="s">
        <v>247</v>
      </c>
      <c r="B3" s="25">
        <v>2</v>
      </c>
      <c r="C3" s="25">
        <v>26</v>
      </c>
      <c r="D3" s="25" t="s">
        <v>30</v>
      </c>
      <c r="E3" s="25" t="s">
        <v>252</v>
      </c>
      <c r="F3" s="25" t="s">
        <v>18</v>
      </c>
      <c r="G3" s="25">
        <v>1</v>
      </c>
      <c r="H3" s="25" t="s">
        <v>253</v>
      </c>
      <c r="I3" s="25">
        <v>1</v>
      </c>
      <c r="J3" s="25" t="s">
        <v>241</v>
      </c>
      <c r="K3" s="25">
        <v>1</v>
      </c>
      <c r="L3" s="25" t="s">
        <v>25</v>
      </c>
      <c r="M3" s="25">
        <v>1</v>
      </c>
      <c r="N3" s="25" t="s">
        <v>145</v>
      </c>
      <c r="O3" s="11">
        <v>1</v>
      </c>
      <c r="P3" s="11">
        <f t="shared" si="0"/>
        <v>5</v>
      </c>
      <c r="Q3" s="42" t="s">
        <v>184</v>
      </c>
    </row>
    <row r="4" spans="1:18">
      <c r="A4" s="45" t="s">
        <v>247</v>
      </c>
      <c r="B4" s="25">
        <v>4</v>
      </c>
      <c r="C4" s="25">
        <v>28</v>
      </c>
      <c r="D4" s="25" t="s">
        <v>30</v>
      </c>
      <c r="E4" s="25" t="s">
        <v>258</v>
      </c>
      <c r="F4" s="25" t="s">
        <v>18</v>
      </c>
      <c r="G4" s="25">
        <v>1</v>
      </c>
      <c r="H4" s="25" t="s">
        <v>259</v>
      </c>
      <c r="I4" s="25">
        <v>1</v>
      </c>
      <c r="J4" s="25" t="s">
        <v>260</v>
      </c>
      <c r="K4" s="25">
        <v>1</v>
      </c>
      <c r="L4" s="25" t="s">
        <v>150</v>
      </c>
      <c r="M4" s="25">
        <v>1</v>
      </c>
      <c r="N4" s="25" t="s">
        <v>151</v>
      </c>
      <c r="O4" s="11">
        <v>1</v>
      </c>
      <c r="P4" s="11">
        <f t="shared" si="0"/>
        <v>5</v>
      </c>
      <c r="Q4" s="42" t="s">
        <v>185</v>
      </c>
      <c r="R4" t="s">
        <v>307</v>
      </c>
    </row>
    <row r="5" spans="1:18">
      <c r="A5" s="16" t="s">
        <v>119</v>
      </c>
      <c r="B5" s="10">
        <v>2</v>
      </c>
      <c r="C5" s="10">
        <v>22</v>
      </c>
      <c r="D5" s="10" t="s">
        <v>30</v>
      </c>
      <c r="E5" s="10" t="s">
        <v>240</v>
      </c>
      <c r="F5" s="10" t="s">
        <v>241</v>
      </c>
      <c r="G5" s="10">
        <v>1</v>
      </c>
      <c r="H5" s="10" t="s">
        <v>129</v>
      </c>
      <c r="I5" s="10">
        <v>1</v>
      </c>
      <c r="J5" s="10" t="s">
        <v>175</v>
      </c>
      <c r="K5" s="10">
        <v>1</v>
      </c>
      <c r="L5" s="10" t="s">
        <v>144</v>
      </c>
      <c r="M5" s="10">
        <v>0.5</v>
      </c>
      <c r="N5" s="10" t="s">
        <v>128</v>
      </c>
      <c r="O5" s="19">
        <v>1</v>
      </c>
      <c r="P5" s="38">
        <f t="shared" si="0"/>
        <v>4.5</v>
      </c>
      <c r="Q5" s="16"/>
    </row>
    <row r="6" spans="1:18">
      <c r="A6" s="16" t="s">
        <v>270</v>
      </c>
      <c r="B6" s="10">
        <v>2</v>
      </c>
      <c r="C6" s="10">
        <v>34</v>
      </c>
      <c r="D6" s="10" t="s">
        <v>30</v>
      </c>
      <c r="E6" s="10" t="s">
        <v>272</v>
      </c>
      <c r="F6" s="10" t="s">
        <v>128</v>
      </c>
      <c r="G6" s="10">
        <v>1</v>
      </c>
      <c r="H6" s="10" t="s">
        <v>18</v>
      </c>
      <c r="I6" s="10">
        <v>1</v>
      </c>
      <c r="J6" s="10" t="s">
        <v>210</v>
      </c>
      <c r="K6" s="10">
        <v>0.5</v>
      </c>
      <c r="L6" s="10" t="s">
        <v>175</v>
      </c>
      <c r="M6" s="10">
        <v>1</v>
      </c>
      <c r="N6" s="10" t="s">
        <v>241</v>
      </c>
      <c r="O6" s="19">
        <v>1</v>
      </c>
      <c r="P6" s="38">
        <f t="shared" si="0"/>
        <v>4.5</v>
      </c>
      <c r="Q6" s="16"/>
    </row>
    <row r="7" spans="1:18">
      <c r="A7" s="16" t="s">
        <v>276</v>
      </c>
      <c r="B7" s="10">
        <v>1</v>
      </c>
      <c r="C7" s="10">
        <v>37</v>
      </c>
      <c r="D7" s="10">
        <v>1880</v>
      </c>
      <c r="E7" s="10" t="s">
        <v>277</v>
      </c>
      <c r="F7" s="10" t="s">
        <v>297</v>
      </c>
      <c r="G7" s="10">
        <v>1</v>
      </c>
      <c r="H7" s="10" t="s">
        <v>278</v>
      </c>
      <c r="I7" s="10">
        <v>1</v>
      </c>
      <c r="J7" s="10" t="s">
        <v>279</v>
      </c>
      <c r="K7" s="10">
        <v>0.5</v>
      </c>
      <c r="L7" s="10" t="s">
        <v>280</v>
      </c>
      <c r="M7" s="10">
        <v>1</v>
      </c>
      <c r="N7" s="10" t="s">
        <v>56</v>
      </c>
      <c r="O7" s="19">
        <v>1</v>
      </c>
      <c r="P7" s="38">
        <f t="shared" si="0"/>
        <v>4.5</v>
      </c>
      <c r="Q7" s="16"/>
    </row>
    <row r="8" spans="1:18">
      <c r="A8" s="16" t="s">
        <v>207</v>
      </c>
      <c r="B8" s="10">
        <v>2</v>
      </c>
      <c r="C8" s="10">
        <v>10</v>
      </c>
      <c r="D8" s="10" t="s">
        <v>292</v>
      </c>
      <c r="E8" s="10" t="s">
        <v>209</v>
      </c>
      <c r="F8" s="10" t="s">
        <v>210</v>
      </c>
      <c r="G8" s="10">
        <v>0.5</v>
      </c>
      <c r="H8" s="10" t="s">
        <v>202</v>
      </c>
      <c r="I8" s="10">
        <v>1</v>
      </c>
      <c r="J8" s="10" t="s">
        <v>128</v>
      </c>
      <c r="K8" s="10">
        <v>1</v>
      </c>
      <c r="L8" s="10" t="s">
        <v>211</v>
      </c>
      <c r="M8" s="10">
        <v>0.5</v>
      </c>
      <c r="N8" s="10" t="s">
        <v>295</v>
      </c>
      <c r="O8" s="19">
        <v>1</v>
      </c>
      <c r="P8" s="38">
        <f t="shared" si="0"/>
        <v>4</v>
      </c>
      <c r="Q8" s="16"/>
    </row>
    <row r="9" spans="1:18">
      <c r="A9" s="16" t="s">
        <v>85</v>
      </c>
      <c r="B9" s="10">
        <v>3</v>
      </c>
      <c r="C9" s="10">
        <v>15</v>
      </c>
      <c r="D9" s="10" t="s">
        <v>30</v>
      </c>
      <c r="E9" s="10" t="s">
        <v>222</v>
      </c>
      <c r="F9" s="10" t="s">
        <v>95</v>
      </c>
      <c r="G9" s="10">
        <v>1</v>
      </c>
      <c r="H9" s="10" t="s">
        <v>147</v>
      </c>
      <c r="I9" s="10">
        <v>1</v>
      </c>
      <c r="J9" s="10" t="s">
        <v>65</v>
      </c>
      <c r="K9" s="10">
        <v>1</v>
      </c>
      <c r="L9" s="10" t="s">
        <v>223</v>
      </c>
      <c r="M9" s="10">
        <v>0</v>
      </c>
      <c r="N9" s="10" t="s">
        <v>94</v>
      </c>
      <c r="O9" s="19">
        <v>1</v>
      </c>
      <c r="P9" s="38">
        <f t="shared" si="0"/>
        <v>4</v>
      </c>
      <c r="Q9" s="16"/>
    </row>
    <row r="10" spans="1:18">
      <c r="A10" s="16" t="s">
        <v>226</v>
      </c>
      <c r="B10" s="10">
        <v>4</v>
      </c>
      <c r="C10" s="10">
        <v>20</v>
      </c>
      <c r="D10" s="10">
        <v>1216</v>
      </c>
      <c r="E10" s="10" t="s">
        <v>235</v>
      </c>
      <c r="F10" s="10" t="s">
        <v>236</v>
      </c>
      <c r="G10" s="10">
        <v>1</v>
      </c>
      <c r="H10" s="10" t="s">
        <v>151</v>
      </c>
      <c r="I10" s="10">
        <v>1</v>
      </c>
      <c r="J10" s="10" t="s">
        <v>237</v>
      </c>
      <c r="K10" s="10">
        <v>1</v>
      </c>
      <c r="L10" s="10" t="s">
        <v>32</v>
      </c>
      <c r="M10" s="10">
        <v>0</v>
      </c>
      <c r="N10" s="10" t="s">
        <v>164</v>
      </c>
      <c r="O10" s="19">
        <v>1</v>
      </c>
      <c r="P10" s="38">
        <f t="shared" si="0"/>
        <v>4</v>
      </c>
      <c r="Q10" s="16"/>
    </row>
    <row r="11" spans="1:18">
      <c r="A11" s="16" t="s">
        <v>287</v>
      </c>
      <c r="B11" s="10">
        <v>3</v>
      </c>
      <c r="C11" s="10">
        <v>43</v>
      </c>
      <c r="D11" s="10" t="s">
        <v>30</v>
      </c>
      <c r="E11" s="10" t="s">
        <v>290</v>
      </c>
      <c r="F11" s="10" t="s">
        <v>65</v>
      </c>
      <c r="G11" s="10">
        <v>1</v>
      </c>
      <c r="H11" s="10" t="s">
        <v>27</v>
      </c>
      <c r="I11" s="10">
        <v>0</v>
      </c>
      <c r="J11" s="10" t="s">
        <v>18</v>
      </c>
      <c r="K11" s="10">
        <v>1</v>
      </c>
      <c r="L11" s="10" t="s">
        <v>181</v>
      </c>
      <c r="M11" s="10">
        <v>1</v>
      </c>
      <c r="N11" s="10" t="s">
        <v>134</v>
      </c>
      <c r="O11" s="19">
        <v>1</v>
      </c>
      <c r="P11" s="38">
        <f t="shared" si="0"/>
        <v>4</v>
      </c>
      <c r="Q11" s="16"/>
    </row>
    <row r="12" spans="1:18">
      <c r="A12" s="16" t="s">
        <v>247</v>
      </c>
      <c r="B12" s="10">
        <v>3</v>
      </c>
      <c r="C12" s="10">
        <v>27</v>
      </c>
      <c r="D12" s="10">
        <v>1315</v>
      </c>
      <c r="E12" s="10" t="s">
        <v>254</v>
      </c>
      <c r="F12" s="10" t="s">
        <v>18</v>
      </c>
      <c r="G12" s="10">
        <v>1</v>
      </c>
      <c r="H12" s="10" t="s">
        <v>255</v>
      </c>
      <c r="I12" s="10">
        <v>1</v>
      </c>
      <c r="J12" s="10" t="s">
        <v>256</v>
      </c>
      <c r="K12" s="10">
        <v>1</v>
      </c>
      <c r="L12" s="10" t="s">
        <v>257</v>
      </c>
      <c r="M12" s="10">
        <v>0.5</v>
      </c>
      <c r="N12" s="10" t="s">
        <v>46</v>
      </c>
      <c r="O12" s="19">
        <v>0</v>
      </c>
      <c r="P12" s="38">
        <f t="shared" si="0"/>
        <v>3.5</v>
      </c>
      <c r="Q12" s="16"/>
    </row>
    <row r="13" spans="1:18">
      <c r="A13" s="16" t="s">
        <v>261</v>
      </c>
      <c r="B13" s="10">
        <v>1</v>
      </c>
      <c r="C13" s="10">
        <v>29</v>
      </c>
      <c r="D13" s="10">
        <v>1390</v>
      </c>
      <c r="E13" s="10" t="s">
        <v>262</v>
      </c>
      <c r="F13" s="10" t="s">
        <v>263</v>
      </c>
      <c r="G13" s="10">
        <v>1</v>
      </c>
      <c r="H13" s="10" t="s">
        <v>122</v>
      </c>
      <c r="I13" s="10">
        <v>0</v>
      </c>
      <c r="J13" s="10" t="s">
        <v>179</v>
      </c>
      <c r="K13" s="10">
        <v>1</v>
      </c>
      <c r="L13" s="10" t="s">
        <v>18</v>
      </c>
      <c r="M13" s="10">
        <v>1</v>
      </c>
      <c r="N13" s="10" t="s">
        <v>303</v>
      </c>
      <c r="O13" s="19">
        <v>0.5</v>
      </c>
      <c r="P13" s="38">
        <f t="shared" si="0"/>
        <v>3.5</v>
      </c>
      <c r="Q13" s="43"/>
    </row>
    <row r="14" spans="1:18">
      <c r="A14" s="16" t="s">
        <v>261</v>
      </c>
      <c r="B14" s="10">
        <v>4</v>
      </c>
      <c r="C14" s="10">
        <v>32</v>
      </c>
      <c r="D14" s="10" t="s">
        <v>30</v>
      </c>
      <c r="E14" s="10" t="s">
        <v>269</v>
      </c>
      <c r="F14" s="10" t="s">
        <v>259</v>
      </c>
      <c r="G14" s="10">
        <v>1</v>
      </c>
      <c r="H14" s="10" t="s">
        <v>137</v>
      </c>
      <c r="I14" s="10">
        <v>1</v>
      </c>
      <c r="J14" s="10" t="s">
        <v>194</v>
      </c>
      <c r="K14" s="10">
        <v>0</v>
      </c>
      <c r="L14" s="10" t="s">
        <v>18</v>
      </c>
      <c r="M14" s="10">
        <v>1</v>
      </c>
      <c r="N14" s="10" t="s">
        <v>304</v>
      </c>
      <c r="O14" s="19">
        <v>0.5</v>
      </c>
      <c r="P14" s="38">
        <f t="shared" si="0"/>
        <v>3.5</v>
      </c>
      <c r="Q14" s="16"/>
    </row>
    <row r="15" spans="1:18">
      <c r="A15" s="16" t="s">
        <v>287</v>
      </c>
      <c r="B15" s="10">
        <v>1</v>
      </c>
      <c r="C15" s="10">
        <v>41</v>
      </c>
      <c r="D15" s="10">
        <v>1445</v>
      </c>
      <c r="E15" s="10" t="s">
        <v>288</v>
      </c>
      <c r="F15" s="10" t="s">
        <v>87</v>
      </c>
      <c r="G15" s="10">
        <v>0</v>
      </c>
      <c r="H15" s="10" t="s">
        <v>19</v>
      </c>
      <c r="I15" s="10">
        <v>1</v>
      </c>
      <c r="J15" s="10" t="s">
        <v>18</v>
      </c>
      <c r="K15" s="10">
        <v>1</v>
      </c>
      <c r="L15" s="10" t="s">
        <v>102</v>
      </c>
      <c r="M15" s="10">
        <v>0.5</v>
      </c>
      <c r="N15" s="10" t="s">
        <v>280</v>
      </c>
      <c r="O15" s="19">
        <v>1</v>
      </c>
      <c r="P15" s="38">
        <f t="shared" si="0"/>
        <v>3.5</v>
      </c>
      <c r="Q15" s="16"/>
    </row>
    <row r="16" spans="1:18">
      <c r="A16" s="16" t="s">
        <v>186</v>
      </c>
      <c r="B16" s="10">
        <v>3</v>
      </c>
      <c r="C16" s="10">
        <v>3</v>
      </c>
      <c r="D16" s="10" t="s">
        <v>30</v>
      </c>
      <c r="E16" s="10" t="s">
        <v>192</v>
      </c>
      <c r="F16" s="10" t="s">
        <v>112</v>
      </c>
      <c r="G16" s="10">
        <v>0</v>
      </c>
      <c r="H16" s="10" t="s">
        <v>65</v>
      </c>
      <c r="I16" s="10">
        <v>1</v>
      </c>
      <c r="J16" s="10" t="s">
        <v>171</v>
      </c>
      <c r="K16" s="33">
        <v>0</v>
      </c>
      <c r="L16" s="10" t="s">
        <v>131</v>
      </c>
      <c r="M16" s="10">
        <v>1</v>
      </c>
      <c r="N16" s="10" t="s">
        <v>18</v>
      </c>
      <c r="O16" s="19">
        <v>1</v>
      </c>
      <c r="P16" s="38">
        <f t="shared" si="0"/>
        <v>3</v>
      </c>
      <c r="Q16" s="16"/>
    </row>
    <row r="17" spans="1:17">
      <c r="A17" s="16" t="s">
        <v>197</v>
      </c>
      <c r="B17" s="10">
        <v>4</v>
      </c>
      <c r="C17" s="10">
        <v>8</v>
      </c>
      <c r="D17" s="10" t="s">
        <v>30</v>
      </c>
      <c r="E17" s="10" t="s">
        <v>205</v>
      </c>
      <c r="F17" s="10" t="s">
        <v>165</v>
      </c>
      <c r="G17" s="10">
        <v>1</v>
      </c>
      <c r="H17" s="10" t="s">
        <v>33</v>
      </c>
      <c r="I17" s="10">
        <v>0</v>
      </c>
      <c r="J17" s="10" t="s">
        <v>196</v>
      </c>
      <c r="K17" s="10">
        <v>1</v>
      </c>
      <c r="L17" s="10" t="s">
        <v>206</v>
      </c>
      <c r="M17" s="10">
        <v>1</v>
      </c>
      <c r="N17" s="10" t="s">
        <v>293</v>
      </c>
      <c r="O17" s="19">
        <v>0</v>
      </c>
      <c r="P17" s="38">
        <f t="shared" si="0"/>
        <v>3</v>
      </c>
      <c r="Q17" s="16"/>
    </row>
    <row r="18" spans="1:17">
      <c r="A18" s="16" t="s">
        <v>85</v>
      </c>
      <c r="B18" s="10">
        <v>4</v>
      </c>
      <c r="C18" s="10">
        <v>16</v>
      </c>
      <c r="D18" s="10" t="s">
        <v>30</v>
      </c>
      <c r="E18" s="10" t="s">
        <v>224</v>
      </c>
      <c r="F18" s="10" t="s">
        <v>99</v>
      </c>
      <c r="G18" s="10">
        <v>1</v>
      </c>
      <c r="H18" s="10" t="s">
        <v>34</v>
      </c>
      <c r="I18" s="10">
        <v>0</v>
      </c>
      <c r="J18" s="10" t="s">
        <v>70</v>
      </c>
      <c r="K18" s="10">
        <v>1</v>
      </c>
      <c r="L18" s="10" t="s">
        <v>225</v>
      </c>
      <c r="M18" s="10">
        <v>1</v>
      </c>
      <c r="N18" s="10" t="s">
        <v>51</v>
      </c>
      <c r="O18" s="19">
        <v>0</v>
      </c>
      <c r="P18" s="38">
        <f t="shared" si="0"/>
        <v>3</v>
      </c>
      <c r="Q18" s="16"/>
    </row>
    <row r="19" spans="1:17">
      <c r="A19" s="16" t="s">
        <v>207</v>
      </c>
      <c r="B19" s="10">
        <v>1</v>
      </c>
      <c r="C19" s="10">
        <v>9</v>
      </c>
      <c r="D19" s="10" t="s">
        <v>292</v>
      </c>
      <c r="E19" s="10" t="s">
        <v>208</v>
      </c>
      <c r="F19" s="10" t="s">
        <v>54</v>
      </c>
      <c r="G19" s="10">
        <v>1</v>
      </c>
      <c r="H19" s="10" t="s">
        <v>148</v>
      </c>
      <c r="I19" s="10">
        <v>0</v>
      </c>
      <c r="J19" s="10" t="s">
        <v>176</v>
      </c>
      <c r="K19" s="10">
        <v>0.5</v>
      </c>
      <c r="L19" s="10" t="s">
        <v>299</v>
      </c>
      <c r="M19" s="10">
        <v>1</v>
      </c>
      <c r="N19" s="10" t="s">
        <v>294</v>
      </c>
      <c r="O19" s="19">
        <v>0.5</v>
      </c>
      <c r="P19" s="38">
        <f t="shared" si="0"/>
        <v>3</v>
      </c>
      <c r="Q19" s="16"/>
    </row>
    <row r="20" spans="1:17">
      <c r="A20" s="16" t="s">
        <v>226</v>
      </c>
      <c r="B20" s="10">
        <v>3</v>
      </c>
      <c r="C20" s="10">
        <v>19</v>
      </c>
      <c r="D20" s="10">
        <v>1563</v>
      </c>
      <c r="E20" s="10" t="s">
        <v>232</v>
      </c>
      <c r="F20" s="10" t="s">
        <v>66</v>
      </c>
      <c r="G20" s="10">
        <v>1</v>
      </c>
      <c r="H20" s="10" t="s">
        <v>46</v>
      </c>
      <c r="I20" s="10">
        <v>0</v>
      </c>
      <c r="J20" s="10" t="s">
        <v>233</v>
      </c>
      <c r="K20" s="10">
        <v>1</v>
      </c>
      <c r="L20" s="10" t="s">
        <v>234</v>
      </c>
      <c r="M20" s="10">
        <v>0.5</v>
      </c>
      <c r="N20" s="10" t="s">
        <v>283</v>
      </c>
      <c r="O20" s="19">
        <v>0.5</v>
      </c>
      <c r="P20" s="38">
        <f t="shared" si="0"/>
        <v>3</v>
      </c>
      <c r="Q20" s="16"/>
    </row>
    <row r="21" spans="1:17">
      <c r="A21" s="16" t="s">
        <v>207</v>
      </c>
      <c r="B21" s="10">
        <v>3</v>
      </c>
      <c r="C21" s="10">
        <v>11</v>
      </c>
      <c r="D21" s="10" t="s">
        <v>292</v>
      </c>
      <c r="E21" s="10" t="s">
        <v>212</v>
      </c>
      <c r="F21" s="10" t="s">
        <v>64</v>
      </c>
      <c r="G21" s="10">
        <v>1</v>
      </c>
      <c r="H21" s="10" t="s">
        <v>204</v>
      </c>
      <c r="I21" s="10">
        <v>0</v>
      </c>
      <c r="J21" s="10" t="s">
        <v>133</v>
      </c>
      <c r="K21" s="10">
        <v>0</v>
      </c>
      <c r="L21" s="10" t="s">
        <v>67</v>
      </c>
      <c r="M21" s="10">
        <v>1</v>
      </c>
      <c r="N21" s="10" t="s">
        <v>81</v>
      </c>
      <c r="O21" s="19">
        <v>1</v>
      </c>
      <c r="P21" s="38">
        <f t="shared" si="0"/>
        <v>3</v>
      </c>
      <c r="Q21" s="16"/>
    </row>
    <row r="22" spans="1:17">
      <c r="A22" s="16" t="s">
        <v>226</v>
      </c>
      <c r="B22" s="10">
        <v>1</v>
      </c>
      <c r="C22" s="10">
        <v>17</v>
      </c>
      <c r="D22" s="10">
        <v>1619</v>
      </c>
      <c r="E22" s="10" t="s">
        <v>227</v>
      </c>
      <c r="F22" s="10" t="s">
        <v>56</v>
      </c>
      <c r="G22" s="10">
        <v>1</v>
      </c>
      <c r="H22" s="10" t="s">
        <v>228</v>
      </c>
      <c r="I22" s="10">
        <v>0</v>
      </c>
      <c r="J22" s="10" t="s">
        <v>105</v>
      </c>
      <c r="K22" s="10">
        <v>0.5</v>
      </c>
      <c r="L22" s="10" t="s">
        <v>229</v>
      </c>
      <c r="M22" s="10">
        <v>0.5</v>
      </c>
      <c r="N22" s="10" t="s">
        <v>297</v>
      </c>
      <c r="O22" s="19">
        <v>1</v>
      </c>
      <c r="P22" s="38">
        <f t="shared" si="0"/>
        <v>3</v>
      </c>
      <c r="Q22" s="16"/>
    </row>
    <row r="23" spans="1:17">
      <c r="A23" s="16" t="s">
        <v>270</v>
      </c>
      <c r="B23" s="10">
        <v>3</v>
      </c>
      <c r="C23" s="10">
        <v>35</v>
      </c>
      <c r="D23" s="10" t="s">
        <v>30</v>
      </c>
      <c r="E23" s="10" t="s">
        <v>273</v>
      </c>
      <c r="F23" s="10" t="s">
        <v>133</v>
      </c>
      <c r="G23" s="10">
        <v>0</v>
      </c>
      <c r="H23" s="10" t="s">
        <v>18</v>
      </c>
      <c r="I23" s="10">
        <v>1</v>
      </c>
      <c r="J23" s="10" t="s">
        <v>64</v>
      </c>
      <c r="K23" s="10">
        <v>1</v>
      </c>
      <c r="L23" s="10" t="s">
        <v>268</v>
      </c>
      <c r="M23" s="10">
        <v>0</v>
      </c>
      <c r="N23" s="10" t="s">
        <v>256</v>
      </c>
      <c r="O23" s="19">
        <v>1</v>
      </c>
      <c r="P23" s="38">
        <f t="shared" si="0"/>
        <v>3</v>
      </c>
      <c r="Q23" s="16"/>
    </row>
    <row r="24" spans="1:17">
      <c r="A24" s="16" t="s">
        <v>287</v>
      </c>
      <c r="B24" s="10">
        <v>2</v>
      </c>
      <c r="C24" s="10">
        <v>42</v>
      </c>
      <c r="D24" s="10">
        <v>1729</v>
      </c>
      <c r="E24" s="10" t="s">
        <v>289</v>
      </c>
      <c r="F24" s="10" t="s">
        <v>159</v>
      </c>
      <c r="G24" s="10">
        <v>1</v>
      </c>
      <c r="H24" s="10" t="s">
        <v>231</v>
      </c>
      <c r="I24" s="10">
        <v>0</v>
      </c>
      <c r="J24" s="10" t="s">
        <v>18</v>
      </c>
      <c r="K24" s="10">
        <v>1</v>
      </c>
      <c r="L24" s="10" t="s">
        <v>180</v>
      </c>
      <c r="M24" s="10">
        <v>0</v>
      </c>
      <c r="N24" s="10" t="s">
        <v>129</v>
      </c>
      <c r="O24" s="19">
        <v>1</v>
      </c>
      <c r="P24" s="38">
        <f t="shared" si="0"/>
        <v>3</v>
      </c>
      <c r="Q24" s="16"/>
    </row>
    <row r="25" spans="1:17">
      <c r="A25" s="16" t="s">
        <v>186</v>
      </c>
      <c r="B25" s="10">
        <v>4</v>
      </c>
      <c r="C25" s="10">
        <v>4</v>
      </c>
      <c r="D25" s="10" t="s">
        <v>30</v>
      </c>
      <c r="E25" s="10" t="s">
        <v>193</v>
      </c>
      <c r="F25" s="10" t="s">
        <v>194</v>
      </c>
      <c r="G25" s="10">
        <v>0</v>
      </c>
      <c r="H25" s="10" t="s">
        <v>97</v>
      </c>
      <c r="I25" s="10">
        <v>0</v>
      </c>
      <c r="J25" s="10" t="s">
        <v>195</v>
      </c>
      <c r="K25" s="10">
        <v>0.5</v>
      </c>
      <c r="L25" s="10" t="s">
        <v>196</v>
      </c>
      <c r="M25" s="10">
        <v>1</v>
      </c>
      <c r="N25" s="10" t="s">
        <v>18</v>
      </c>
      <c r="O25" s="19">
        <v>1</v>
      </c>
      <c r="P25" s="38">
        <f t="shared" si="0"/>
        <v>2.5</v>
      </c>
      <c r="Q25" s="16"/>
    </row>
    <row r="26" spans="1:17">
      <c r="A26" s="16" t="s">
        <v>85</v>
      </c>
      <c r="B26" s="10">
        <v>2</v>
      </c>
      <c r="C26" s="10">
        <v>14</v>
      </c>
      <c r="D26" s="10">
        <v>969</v>
      </c>
      <c r="E26" s="10" t="s">
        <v>218</v>
      </c>
      <c r="F26" s="10" t="s">
        <v>219</v>
      </c>
      <c r="G26" s="10">
        <v>0.5</v>
      </c>
      <c r="H26" s="10" t="s">
        <v>220</v>
      </c>
      <c r="I26" s="10">
        <v>0</v>
      </c>
      <c r="J26" s="10" t="s">
        <v>159</v>
      </c>
      <c r="K26" s="10">
        <v>1</v>
      </c>
      <c r="L26" s="10" t="s">
        <v>221</v>
      </c>
      <c r="M26" s="10">
        <v>1</v>
      </c>
      <c r="N26" s="10" t="s">
        <v>43</v>
      </c>
      <c r="O26" s="19">
        <v>0</v>
      </c>
      <c r="P26" s="38">
        <f t="shared" si="0"/>
        <v>2.5</v>
      </c>
      <c r="Q26" s="16"/>
    </row>
    <row r="27" spans="1:17">
      <c r="A27" s="16" t="s">
        <v>276</v>
      </c>
      <c r="B27" s="10">
        <v>3</v>
      </c>
      <c r="C27" s="10">
        <v>39</v>
      </c>
      <c r="D27" s="10">
        <v>1286</v>
      </c>
      <c r="E27" s="10" t="s">
        <v>282</v>
      </c>
      <c r="F27" s="10" t="s">
        <v>283</v>
      </c>
      <c r="G27" s="10">
        <v>0.5</v>
      </c>
      <c r="H27" s="10" t="s">
        <v>284</v>
      </c>
      <c r="I27" s="10">
        <v>1</v>
      </c>
      <c r="J27" s="10" t="s">
        <v>47</v>
      </c>
      <c r="K27" s="10">
        <v>0</v>
      </c>
      <c r="L27" s="10" t="s">
        <v>134</v>
      </c>
      <c r="M27" s="10">
        <v>1</v>
      </c>
      <c r="N27" s="10" t="s">
        <v>305</v>
      </c>
      <c r="O27" s="19">
        <v>0</v>
      </c>
      <c r="P27" s="38">
        <f t="shared" si="0"/>
        <v>2.5</v>
      </c>
      <c r="Q27" s="16"/>
    </row>
    <row r="28" spans="1:17">
      <c r="A28" s="16" t="s">
        <v>207</v>
      </c>
      <c r="B28" s="10">
        <v>4</v>
      </c>
      <c r="C28" s="10">
        <v>12</v>
      </c>
      <c r="D28" s="10" t="s">
        <v>292</v>
      </c>
      <c r="E28" s="10" t="s">
        <v>213</v>
      </c>
      <c r="F28" s="10" t="s">
        <v>214</v>
      </c>
      <c r="G28" s="10">
        <v>0</v>
      </c>
      <c r="H28" s="10" t="s">
        <v>206</v>
      </c>
      <c r="I28" s="10">
        <v>1</v>
      </c>
      <c r="J28" s="10" t="s">
        <v>215</v>
      </c>
      <c r="K28" s="10">
        <v>0</v>
      </c>
      <c r="L28" s="10" t="s">
        <v>72</v>
      </c>
      <c r="M28" s="10">
        <v>1</v>
      </c>
      <c r="N28" s="10" t="s">
        <v>296</v>
      </c>
      <c r="O28" s="19">
        <v>0.5</v>
      </c>
      <c r="P28" s="38">
        <f t="shared" si="0"/>
        <v>2.5</v>
      </c>
      <c r="Q28" s="16"/>
    </row>
    <row r="29" spans="1:17">
      <c r="A29" s="16" t="s">
        <v>247</v>
      </c>
      <c r="B29" s="10">
        <v>1</v>
      </c>
      <c r="C29" s="10">
        <v>25</v>
      </c>
      <c r="D29" s="10" t="s">
        <v>30</v>
      </c>
      <c r="E29" s="10" t="s">
        <v>248</v>
      </c>
      <c r="F29" s="10" t="s">
        <v>18</v>
      </c>
      <c r="G29" s="10">
        <v>1</v>
      </c>
      <c r="H29" s="10" t="s">
        <v>249</v>
      </c>
      <c r="I29" s="10">
        <v>0</v>
      </c>
      <c r="J29" s="10" t="s">
        <v>250</v>
      </c>
      <c r="K29" s="10">
        <v>0.5</v>
      </c>
      <c r="L29" s="10" t="s">
        <v>251</v>
      </c>
      <c r="M29" s="10">
        <v>0.5</v>
      </c>
      <c r="N29" s="10" t="s">
        <v>302</v>
      </c>
      <c r="O29" s="19">
        <v>0.5</v>
      </c>
      <c r="P29" s="38">
        <f t="shared" si="0"/>
        <v>2.5</v>
      </c>
      <c r="Q29" s="16"/>
    </row>
    <row r="30" spans="1:17">
      <c r="A30" s="16" t="s">
        <v>119</v>
      </c>
      <c r="B30" s="10">
        <v>4</v>
      </c>
      <c r="C30" s="10">
        <v>24</v>
      </c>
      <c r="D30" s="10" t="s">
        <v>30</v>
      </c>
      <c r="E30" s="10" t="s">
        <v>244</v>
      </c>
      <c r="F30" s="10" t="s">
        <v>245</v>
      </c>
      <c r="G30" s="10">
        <v>0</v>
      </c>
      <c r="H30" s="10" t="s">
        <v>139</v>
      </c>
      <c r="I30" s="10">
        <v>1</v>
      </c>
      <c r="J30" s="10" t="s">
        <v>246</v>
      </c>
      <c r="K30" s="10">
        <v>0.5</v>
      </c>
      <c r="L30" s="10" t="s">
        <v>118</v>
      </c>
      <c r="M30" s="10">
        <v>0</v>
      </c>
      <c r="N30" s="10" t="s">
        <v>301</v>
      </c>
      <c r="O30" s="19">
        <v>1</v>
      </c>
      <c r="P30" s="38">
        <f t="shared" si="0"/>
        <v>2.5</v>
      </c>
      <c r="Q30" s="16"/>
    </row>
    <row r="31" spans="1:17">
      <c r="A31" s="16" t="s">
        <v>197</v>
      </c>
      <c r="B31" s="10">
        <v>1</v>
      </c>
      <c r="C31" s="10">
        <v>5</v>
      </c>
      <c r="D31" s="10" t="s">
        <v>30</v>
      </c>
      <c r="E31" s="10" t="s">
        <v>198</v>
      </c>
      <c r="F31" s="10" t="s">
        <v>37</v>
      </c>
      <c r="G31" s="10">
        <v>0</v>
      </c>
      <c r="H31" s="10" t="s">
        <v>297</v>
      </c>
      <c r="I31" s="10">
        <v>1</v>
      </c>
      <c r="J31" s="10" t="s">
        <v>189</v>
      </c>
      <c r="K31" s="10">
        <v>1</v>
      </c>
      <c r="L31" s="10" t="s">
        <v>148</v>
      </c>
      <c r="M31" s="10">
        <v>0</v>
      </c>
      <c r="N31" s="10" t="s">
        <v>249</v>
      </c>
      <c r="O31" s="19">
        <v>0</v>
      </c>
      <c r="P31" s="38">
        <f t="shared" si="0"/>
        <v>2</v>
      </c>
      <c r="Q31" s="16"/>
    </row>
    <row r="32" spans="1:17">
      <c r="A32" s="16" t="s">
        <v>197</v>
      </c>
      <c r="B32" s="10">
        <v>2</v>
      </c>
      <c r="C32" s="10">
        <v>6</v>
      </c>
      <c r="D32" s="10" t="s">
        <v>30</v>
      </c>
      <c r="E32" s="10" t="s">
        <v>199</v>
      </c>
      <c r="F32" s="10" t="s">
        <v>200</v>
      </c>
      <c r="G32" s="10">
        <v>0.5</v>
      </c>
      <c r="H32" s="10" t="s">
        <v>24</v>
      </c>
      <c r="I32" s="10">
        <v>0</v>
      </c>
      <c r="J32" s="10" t="s">
        <v>201</v>
      </c>
      <c r="K32" s="10">
        <v>0.5</v>
      </c>
      <c r="L32" s="10" t="s">
        <v>202</v>
      </c>
      <c r="M32" s="10">
        <v>1</v>
      </c>
      <c r="N32" s="10" t="s">
        <v>265</v>
      </c>
      <c r="O32" s="19">
        <v>0</v>
      </c>
      <c r="P32" s="38">
        <f t="shared" si="0"/>
        <v>2</v>
      </c>
      <c r="Q32" s="16"/>
    </row>
    <row r="33" spans="1:17">
      <c r="A33" s="16" t="s">
        <v>261</v>
      </c>
      <c r="B33" s="10">
        <v>2</v>
      </c>
      <c r="C33" s="10">
        <v>30</v>
      </c>
      <c r="D33" s="10">
        <v>1246</v>
      </c>
      <c r="E33" s="10" t="s">
        <v>264</v>
      </c>
      <c r="F33" s="10" t="s">
        <v>265</v>
      </c>
      <c r="G33" s="10">
        <v>0</v>
      </c>
      <c r="H33" s="10" t="s">
        <v>175</v>
      </c>
      <c r="I33" s="10">
        <v>1</v>
      </c>
      <c r="J33" s="10" t="s">
        <v>180</v>
      </c>
      <c r="K33" s="10">
        <v>0</v>
      </c>
      <c r="L33" s="10" t="s">
        <v>18</v>
      </c>
      <c r="M33" s="10">
        <v>1</v>
      </c>
      <c r="N33" s="10" t="s">
        <v>41</v>
      </c>
      <c r="O33" s="19">
        <v>0</v>
      </c>
      <c r="P33" s="38">
        <f t="shared" si="0"/>
        <v>2</v>
      </c>
      <c r="Q33" s="16"/>
    </row>
    <row r="34" spans="1:17">
      <c r="A34" s="16" t="s">
        <v>85</v>
      </c>
      <c r="B34" s="10">
        <v>1</v>
      </c>
      <c r="C34" s="10">
        <v>13</v>
      </c>
      <c r="D34" s="10">
        <v>1469</v>
      </c>
      <c r="E34" s="10" t="s">
        <v>216</v>
      </c>
      <c r="F34" s="10" t="s">
        <v>104</v>
      </c>
      <c r="G34" s="10">
        <v>0</v>
      </c>
      <c r="H34" s="10" t="s">
        <v>142</v>
      </c>
      <c r="I34" s="10">
        <v>1</v>
      </c>
      <c r="J34" s="10" t="s">
        <v>87</v>
      </c>
      <c r="K34" s="10">
        <v>0</v>
      </c>
      <c r="L34" s="10" t="s">
        <v>217</v>
      </c>
      <c r="M34" s="10">
        <v>0.5</v>
      </c>
      <c r="N34" s="10" t="s">
        <v>279</v>
      </c>
      <c r="O34" s="19">
        <v>0.5</v>
      </c>
      <c r="P34" s="38">
        <f t="shared" si="0"/>
        <v>2</v>
      </c>
      <c r="Q34" s="16"/>
    </row>
    <row r="35" spans="1:17">
      <c r="A35" s="16" t="s">
        <v>119</v>
      </c>
      <c r="B35" s="10">
        <v>3</v>
      </c>
      <c r="C35" s="10">
        <v>23</v>
      </c>
      <c r="D35" s="10">
        <v>1312</v>
      </c>
      <c r="E35" s="10" t="s">
        <v>242</v>
      </c>
      <c r="F35" s="10" t="s">
        <v>243</v>
      </c>
      <c r="G35" s="10">
        <v>0.5</v>
      </c>
      <c r="H35" s="10" t="s">
        <v>172</v>
      </c>
      <c r="I35" s="10">
        <v>0</v>
      </c>
      <c r="J35" s="10" t="s">
        <v>132</v>
      </c>
      <c r="K35" s="10">
        <v>1</v>
      </c>
      <c r="L35" s="10" t="s">
        <v>114</v>
      </c>
      <c r="M35" s="10">
        <v>0</v>
      </c>
      <c r="N35" s="10" t="s">
        <v>300</v>
      </c>
      <c r="O35" s="19">
        <v>0.5</v>
      </c>
      <c r="P35" s="38">
        <f t="shared" si="0"/>
        <v>2</v>
      </c>
      <c r="Q35" s="16"/>
    </row>
    <row r="36" spans="1:17">
      <c r="A36" s="16" t="s">
        <v>276</v>
      </c>
      <c r="B36" s="10">
        <v>4</v>
      </c>
      <c r="C36" s="10">
        <v>40</v>
      </c>
      <c r="D36" s="10" t="s">
        <v>30</v>
      </c>
      <c r="E36" s="10" t="s">
        <v>285</v>
      </c>
      <c r="F36" s="10" t="s">
        <v>164</v>
      </c>
      <c r="G36" s="10">
        <v>1</v>
      </c>
      <c r="H36" s="10" t="s">
        <v>49</v>
      </c>
      <c r="I36" s="10">
        <v>0</v>
      </c>
      <c r="J36" s="10" t="s">
        <v>51</v>
      </c>
      <c r="K36" s="10">
        <v>0</v>
      </c>
      <c r="L36" s="10" t="s">
        <v>286</v>
      </c>
      <c r="M36" s="10">
        <v>0</v>
      </c>
      <c r="N36" s="10" t="s">
        <v>236</v>
      </c>
      <c r="O36" s="19">
        <v>1</v>
      </c>
      <c r="P36" s="38">
        <f t="shared" si="0"/>
        <v>2</v>
      </c>
      <c r="Q36" s="16"/>
    </row>
    <row r="37" spans="1:17">
      <c r="A37" s="16" t="s">
        <v>287</v>
      </c>
      <c r="B37" s="10">
        <v>4</v>
      </c>
      <c r="C37" s="10">
        <v>44</v>
      </c>
      <c r="D37" s="10" t="s">
        <v>292</v>
      </c>
      <c r="E37" s="10" t="s">
        <v>291</v>
      </c>
      <c r="F37" s="10" t="s">
        <v>97</v>
      </c>
      <c r="G37" s="10">
        <v>0</v>
      </c>
      <c r="H37" s="10" t="s">
        <v>32</v>
      </c>
      <c r="I37" s="10">
        <v>0</v>
      </c>
      <c r="J37" s="10" t="s">
        <v>18</v>
      </c>
      <c r="K37" s="10">
        <v>1</v>
      </c>
      <c r="L37" s="10" t="s">
        <v>194</v>
      </c>
      <c r="M37" s="10">
        <v>0</v>
      </c>
      <c r="N37" s="10" t="s">
        <v>139</v>
      </c>
      <c r="O37" s="19">
        <v>1</v>
      </c>
      <c r="P37" s="38">
        <f t="shared" si="0"/>
        <v>2</v>
      </c>
      <c r="Q37" s="16"/>
    </row>
    <row r="38" spans="1:17">
      <c r="A38" s="16" t="s">
        <v>186</v>
      </c>
      <c r="B38" s="10">
        <v>2</v>
      </c>
      <c r="C38" s="10">
        <v>2</v>
      </c>
      <c r="D38" s="10">
        <v>1566</v>
      </c>
      <c r="E38" s="10" t="s">
        <v>190</v>
      </c>
      <c r="F38" s="10" t="s">
        <v>191</v>
      </c>
      <c r="G38" s="10">
        <v>0.5</v>
      </c>
      <c r="H38" s="10" t="s">
        <v>90</v>
      </c>
      <c r="I38" s="10">
        <v>0</v>
      </c>
      <c r="J38" s="10" t="s">
        <v>91</v>
      </c>
      <c r="K38" s="10">
        <v>0</v>
      </c>
      <c r="L38" s="10" t="s">
        <v>126</v>
      </c>
      <c r="M38" s="10">
        <v>0</v>
      </c>
      <c r="N38" s="10" t="s">
        <v>18</v>
      </c>
      <c r="O38" s="19">
        <v>1</v>
      </c>
      <c r="P38" s="38">
        <f t="shared" si="0"/>
        <v>1.5</v>
      </c>
      <c r="Q38" s="16"/>
    </row>
    <row r="39" spans="1:17">
      <c r="A39" s="16" t="s">
        <v>197</v>
      </c>
      <c r="B39" s="10">
        <v>3</v>
      </c>
      <c r="C39" s="10">
        <v>7</v>
      </c>
      <c r="D39" s="10" t="s">
        <v>30</v>
      </c>
      <c r="E39" s="10" t="s">
        <v>203</v>
      </c>
      <c r="F39" s="10" t="s">
        <v>45</v>
      </c>
      <c r="G39" s="10">
        <v>0</v>
      </c>
      <c r="H39" s="10" t="s">
        <v>161</v>
      </c>
      <c r="I39" s="10">
        <v>1</v>
      </c>
      <c r="J39" s="10" t="s">
        <v>113</v>
      </c>
      <c r="K39" s="10">
        <v>0</v>
      </c>
      <c r="L39" s="10" t="s">
        <v>204</v>
      </c>
      <c r="M39" s="10">
        <v>0</v>
      </c>
      <c r="N39" s="10" t="s">
        <v>267</v>
      </c>
      <c r="O39" s="19">
        <v>0</v>
      </c>
      <c r="P39" s="38">
        <f t="shared" si="0"/>
        <v>1</v>
      </c>
      <c r="Q39" s="16"/>
    </row>
    <row r="40" spans="1:17">
      <c r="A40" s="16" t="s">
        <v>226</v>
      </c>
      <c r="B40" s="10">
        <v>2</v>
      </c>
      <c r="C40" s="10">
        <v>18</v>
      </c>
      <c r="D40" s="10" t="s">
        <v>30</v>
      </c>
      <c r="E40" s="10" t="s">
        <v>230</v>
      </c>
      <c r="F40" s="10" t="s">
        <v>61</v>
      </c>
      <c r="G40" s="10">
        <v>0</v>
      </c>
      <c r="H40" s="10" t="s">
        <v>145</v>
      </c>
      <c r="I40" s="10">
        <v>1</v>
      </c>
      <c r="J40" s="10" t="s">
        <v>110</v>
      </c>
      <c r="K40" s="10">
        <v>0</v>
      </c>
      <c r="L40" s="10" t="s">
        <v>231</v>
      </c>
      <c r="M40" s="10">
        <v>0</v>
      </c>
      <c r="N40" s="10" t="s">
        <v>24</v>
      </c>
      <c r="O40" s="19">
        <v>0</v>
      </c>
      <c r="P40" s="38">
        <f t="shared" si="0"/>
        <v>1</v>
      </c>
      <c r="Q40" s="16"/>
    </row>
    <row r="41" spans="1:17">
      <c r="A41" s="16" t="s">
        <v>261</v>
      </c>
      <c r="B41" s="10">
        <v>3</v>
      </c>
      <c r="C41" s="10">
        <v>31</v>
      </c>
      <c r="D41" s="10">
        <v>897</v>
      </c>
      <c r="E41" s="10" t="s">
        <v>266</v>
      </c>
      <c r="F41" s="10" t="s">
        <v>267</v>
      </c>
      <c r="G41" s="10">
        <v>0</v>
      </c>
      <c r="H41" s="10" t="s">
        <v>268</v>
      </c>
      <c r="I41" s="10">
        <v>0</v>
      </c>
      <c r="J41" s="10" t="s">
        <v>112</v>
      </c>
      <c r="K41" s="10">
        <v>0</v>
      </c>
      <c r="L41" s="10" t="s">
        <v>18</v>
      </c>
      <c r="M41" s="10">
        <v>1</v>
      </c>
      <c r="N41" s="10" t="s">
        <v>45</v>
      </c>
      <c r="O41" s="19">
        <v>0</v>
      </c>
      <c r="P41" s="38">
        <f t="shared" si="0"/>
        <v>1</v>
      </c>
      <c r="Q41" s="16"/>
    </row>
    <row r="42" spans="1:17">
      <c r="A42" s="16" t="s">
        <v>270</v>
      </c>
      <c r="B42" s="10">
        <v>1</v>
      </c>
      <c r="C42" s="10">
        <v>33</v>
      </c>
      <c r="D42" s="10" t="s">
        <v>30</v>
      </c>
      <c r="E42" s="10" t="s">
        <v>271</v>
      </c>
      <c r="F42" s="10" t="s">
        <v>123</v>
      </c>
      <c r="G42" s="10">
        <v>0</v>
      </c>
      <c r="H42" s="10" t="s">
        <v>18</v>
      </c>
      <c r="I42" s="10">
        <v>1</v>
      </c>
      <c r="J42" s="10" t="s">
        <v>75</v>
      </c>
      <c r="K42" s="10">
        <v>0</v>
      </c>
      <c r="L42" s="10" t="s">
        <v>122</v>
      </c>
      <c r="M42" s="10">
        <v>0</v>
      </c>
      <c r="N42" s="10" t="s">
        <v>239</v>
      </c>
      <c r="O42" s="19">
        <v>0</v>
      </c>
      <c r="P42" s="38">
        <f t="shared" si="0"/>
        <v>1</v>
      </c>
      <c r="Q42" s="16"/>
    </row>
    <row r="43" spans="1:17">
      <c r="A43" s="16" t="s">
        <v>270</v>
      </c>
      <c r="B43" s="10">
        <v>4</v>
      </c>
      <c r="C43" s="10">
        <v>36</v>
      </c>
      <c r="D43" s="10" t="s">
        <v>30</v>
      </c>
      <c r="E43" s="10" t="s">
        <v>274</v>
      </c>
      <c r="F43" s="10" t="s">
        <v>215</v>
      </c>
      <c r="G43" s="10">
        <v>0</v>
      </c>
      <c r="H43" s="10" t="s">
        <v>18</v>
      </c>
      <c r="I43" s="10">
        <v>1</v>
      </c>
      <c r="J43" s="10" t="s">
        <v>214</v>
      </c>
      <c r="K43" s="10">
        <v>0</v>
      </c>
      <c r="L43" s="10" t="s">
        <v>275</v>
      </c>
      <c r="M43" s="10">
        <v>0</v>
      </c>
      <c r="N43" s="10" t="s">
        <v>245</v>
      </c>
      <c r="O43" s="19">
        <v>0</v>
      </c>
      <c r="P43" s="38">
        <f t="shared" si="0"/>
        <v>1</v>
      </c>
      <c r="Q43" s="16"/>
    </row>
    <row r="44" spans="1:17">
      <c r="A44" s="16" t="s">
        <v>119</v>
      </c>
      <c r="B44" s="10">
        <v>1</v>
      </c>
      <c r="C44" s="10">
        <v>21</v>
      </c>
      <c r="D44" s="10" t="s">
        <v>292</v>
      </c>
      <c r="E44" s="10" t="s">
        <v>238</v>
      </c>
      <c r="F44" s="10" t="s">
        <v>298</v>
      </c>
      <c r="G44" s="10">
        <v>0</v>
      </c>
      <c r="H44" s="10" t="s">
        <v>298</v>
      </c>
      <c r="I44" s="10">
        <v>0</v>
      </c>
      <c r="J44" s="10" t="s">
        <v>298</v>
      </c>
      <c r="K44" s="10">
        <v>0</v>
      </c>
      <c r="L44" s="10" t="s">
        <v>298</v>
      </c>
      <c r="M44" s="10">
        <v>0</v>
      </c>
      <c r="N44" s="10" t="s">
        <v>298</v>
      </c>
      <c r="O44" s="19">
        <v>0</v>
      </c>
      <c r="P44" s="38">
        <f t="shared" si="0"/>
        <v>0</v>
      </c>
      <c r="Q44" s="16"/>
    </row>
    <row r="45" spans="1:17">
      <c r="A45" s="17" t="s">
        <v>276</v>
      </c>
      <c r="B45" s="13">
        <v>2</v>
      </c>
      <c r="C45" s="13">
        <v>38</v>
      </c>
      <c r="D45" s="13">
        <v>1556</v>
      </c>
      <c r="E45" s="13" t="s">
        <v>281</v>
      </c>
      <c r="F45" s="13" t="s">
        <v>24</v>
      </c>
      <c r="G45" s="13">
        <v>0</v>
      </c>
      <c r="H45" s="13" t="s">
        <v>41</v>
      </c>
      <c r="I45" s="13">
        <v>0</v>
      </c>
      <c r="J45" s="13" t="s">
        <v>43</v>
      </c>
      <c r="K45" s="13">
        <v>0</v>
      </c>
      <c r="L45" s="13" t="s">
        <v>170</v>
      </c>
      <c r="M45" s="13">
        <v>0</v>
      </c>
      <c r="N45" s="13" t="s">
        <v>61</v>
      </c>
      <c r="O45" s="20">
        <v>0</v>
      </c>
      <c r="P45" s="39">
        <f t="shared" si="0"/>
        <v>0</v>
      </c>
      <c r="Q45" s="17"/>
    </row>
  </sheetData>
  <sortState ref="A2:P45">
    <sortCondition descending="1" ref="P2:P45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sqref="A1:H1"/>
    </sheetView>
  </sheetViews>
  <sheetFormatPr defaultRowHeight="15"/>
  <cols>
    <col min="1" max="1" width="12.28515625" customWidth="1"/>
    <col min="2" max="2" width="34" customWidth="1"/>
    <col min="8" max="8" width="19.140625" customWidth="1"/>
  </cols>
  <sheetData>
    <row r="1" spans="1:8">
      <c r="A1" s="65" t="s">
        <v>310</v>
      </c>
      <c r="B1" s="65"/>
      <c r="C1" s="65"/>
      <c r="D1" s="65"/>
      <c r="E1" s="65"/>
      <c r="F1" s="65"/>
      <c r="G1" s="65"/>
      <c r="H1" s="65"/>
    </row>
    <row r="2" spans="1:8">
      <c r="A2" s="55" t="s">
        <v>367</v>
      </c>
      <c r="B2" s="56" t="s">
        <v>368</v>
      </c>
      <c r="C2" s="56" t="s">
        <v>311</v>
      </c>
      <c r="D2" s="56" t="s">
        <v>312</v>
      </c>
      <c r="E2" s="56" t="s">
        <v>313</v>
      </c>
      <c r="F2" s="56" t="s">
        <v>314</v>
      </c>
      <c r="G2" s="56" t="s">
        <v>315</v>
      </c>
      <c r="H2" s="57" t="s">
        <v>373</v>
      </c>
    </row>
    <row r="3" spans="1:8">
      <c r="A3" s="52">
        <v>1</v>
      </c>
      <c r="B3" s="15" t="s">
        <v>317</v>
      </c>
      <c r="C3" s="15" t="s">
        <v>318</v>
      </c>
      <c r="D3" s="15" t="s">
        <v>347</v>
      </c>
      <c r="E3" s="15" t="s">
        <v>320</v>
      </c>
      <c r="F3" s="15" t="s">
        <v>371</v>
      </c>
      <c r="G3" s="15" t="s">
        <v>322</v>
      </c>
      <c r="H3" s="63">
        <f>G4</f>
        <v>2.5</v>
      </c>
    </row>
    <row r="4" spans="1:8">
      <c r="A4" s="54"/>
      <c r="B4" s="17" t="s">
        <v>323</v>
      </c>
      <c r="C4" s="17">
        <v>0</v>
      </c>
      <c r="D4" s="17">
        <v>0.5</v>
      </c>
      <c r="E4" s="17">
        <v>0.5</v>
      </c>
      <c r="F4" s="17">
        <v>1.5</v>
      </c>
      <c r="G4" s="17">
        <v>2.5</v>
      </c>
      <c r="H4" s="64"/>
    </row>
    <row r="5" spans="1:8">
      <c r="A5" s="53">
        <v>2</v>
      </c>
      <c r="B5" s="16" t="s">
        <v>325</v>
      </c>
      <c r="C5" s="16" t="s">
        <v>326</v>
      </c>
      <c r="D5" s="16" t="s">
        <v>327</v>
      </c>
      <c r="E5" s="16" t="s">
        <v>371</v>
      </c>
      <c r="F5" s="16" t="s">
        <v>344</v>
      </c>
      <c r="G5" s="16" t="s">
        <v>328</v>
      </c>
      <c r="H5" s="63">
        <f>G6</f>
        <v>2</v>
      </c>
    </row>
    <row r="6" spans="1:8">
      <c r="A6" s="54"/>
      <c r="B6" s="17" t="s">
        <v>329</v>
      </c>
      <c r="C6" s="17">
        <v>0</v>
      </c>
      <c r="D6" s="17">
        <v>0.5</v>
      </c>
      <c r="E6" s="17">
        <v>1.5</v>
      </c>
      <c r="F6" s="17">
        <v>2</v>
      </c>
      <c r="G6" s="17">
        <v>2</v>
      </c>
      <c r="H6" s="64"/>
    </row>
    <row r="7" spans="1:8">
      <c r="A7" s="53">
        <v>3</v>
      </c>
      <c r="B7" s="16" t="s">
        <v>331</v>
      </c>
      <c r="C7" s="16" t="s">
        <v>332</v>
      </c>
      <c r="D7" s="16" t="s">
        <v>344</v>
      </c>
      <c r="E7" s="16" t="s">
        <v>333</v>
      </c>
      <c r="F7" s="16" t="s">
        <v>320</v>
      </c>
      <c r="G7" s="16" t="s">
        <v>340</v>
      </c>
      <c r="H7" s="63">
        <f t="shared" ref="H7" si="0">G8</f>
        <v>3.5</v>
      </c>
    </row>
    <row r="8" spans="1:8">
      <c r="A8" s="54"/>
      <c r="B8" s="17" t="s">
        <v>335</v>
      </c>
      <c r="C8" s="17">
        <v>1</v>
      </c>
      <c r="D8" s="17">
        <v>1.5</v>
      </c>
      <c r="E8" s="17">
        <v>1.5</v>
      </c>
      <c r="F8" s="17">
        <v>2.5</v>
      </c>
      <c r="G8" s="17">
        <v>3.5</v>
      </c>
      <c r="H8" s="64"/>
    </row>
    <row r="9" spans="1:8">
      <c r="A9" s="53">
        <v>4</v>
      </c>
      <c r="B9" s="16" t="s">
        <v>337</v>
      </c>
      <c r="C9" s="16" t="s">
        <v>338</v>
      </c>
      <c r="D9" s="16" t="s">
        <v>339</v>
      </c>
      <c r="E9" s="16" t="s">
        <v>347</v>
      </c>
      <c r="F9" s="16" t="s">
        <v>351</v>
      </c>
      <c r="G9" s="16" t="s">
        <v>369</v>
      </c>
      <c r="H9" s="63">
        <f t="shared" ref="H9" si="1">G10</f>
        <v>3.5</v>
      </c>
    </row>
    <row r="10" spans="1:8">
      <c r="A10" s="54"/>
      <c r="B10" s="17" t="s">
        <v>341</v>
      </c>
      <c r="C10" s="17">
        <v>1</v>
      </c>
      <c r="D10" s="17">
        <v>1.5</v>
      </c>
      <c r="E10" s="17">
        <v>2.5</v>
      </c>
      <c r="F10" s="17">
        <v>3.5</v>
      </c>
      <c r="G10" s="17">
        <v>3.5</v>
      </c>
      <c r="H10" s="64"/>
    </row>
    <row r="11" spans="1:8">
      <c r="A11" s="53" t="s">
        <v>342</v>
      </c>
      <c r="B11" s="16" t="s">
        <v>343</v>
      </c>
      <c r="C11" s="16" t="s">
        <v>372</v>
      </c>
      <c r="D11" s="16" t="s">
        <v>345</v>
      </c>
      <c r="E11" s="16" t="s">
        <v>346</v>
      </c>
      <c r="F11" s="16" t="s">
        <v>370</v>
      </c>
      <c r="G11" s="16" t="s">
        <v>327</v>
      </c>
      <c r="H11" s="63">
        <f t="shared" ref="H11" si="2">G12</f>
        <v>3.5</v>
      </c>
    </row>
    <row r="12" spans="1:8">
      <c r="A12" s="54"/>
      <c r="B12" s="17" t="s">
        <v>348</v>
      </c>
      <c r="C12" s="17">
        <v>1</v>
      </c>
      <c r="D12" s="17">
        <v>1.5</v>
      </c>
      <c r="E12" s="17">
        <v>2.5</v>
      </c>
      <c r="F12" s="17">
        <v>2.5</v>
      </c>
      <c r="G12" s="17">
        <v>3.5</v>
      </c>
      <c r="H12" s="64"/>
    </row>
    <row r="13" spans="1:8">
      <c r="A13" s="53" t="s">
        <v>349</v>
      </c>
      <c r="B13" s="16" t="s">
        <v>350</v>
      </c>
      <c r="C13" s="16" t="s">
        <v>321</v>
      </c>
      <c r="D13" s="16" t="s">
        <v>352</v>
      </c>
      <c r="E13" s="16" t="s">
        <v>353</v>
      </c>
      <c r="F13" s="16" t="s">
        <v>346</v>
      </c>
      <c r="G13" s="16" t="s">
        <v>333</v>
      </c>
      <c r="H13" s="63">
        <f t="shared" ref="H13" si="3">G14</f>
        <v>1.5</v>
      </c>
    </row>
    <row r="14" spans="1:8">
      <c r="A14" s="54"/>
      <c r="B14" s="17" t="s">
        <v>329</v>
      </c>
      <c r="C14" s="17">
        <v>0</v>
      </c>
      <c r="D14" s="17">
        <v>0.5</v>
      </c>
      <c r="E14" s="17">
        <v>1.5</v>
      </c>
      <c r="F14" s="17">
        <v>1.5</v>
      </c>
      <c r="G14" s="17">
        <v>1.5</v>
      </c>
      <c r="H14" s="64"/>
    </row>
    <row r="15" spans="1:8">
      <c r="A15" s="53">
        <v>7</v>
      </c>
      <c r="B15" s="16" t="s">
        <v>356</v>
      </c>
      <c r="C15" s="16" t="s">
        <v>322</v>
      </c>
      <c r="D15" s="16" t="s">
        <v>328</v>
      </c>
      <c r="E15" s="16" t="s">
        <v>321</v>
      </c>
      <c r="F15" s="16" t="s">
        <v>339</v>
      </c>
      <c r="G15" s="16" t="s">
        <v>345</v>
      </c>
      <c r="H15" s="63">
        <f t="shared" ref="H15" si="4">G16</f>
        <v>5</v>
      </c>
    </row>
    <row r="16" spans="1:8">
      <c r="A16" s="54"/>
      <c r="B16" s="17" t="s">
        <v>357</v>
      </c>
      <c r="C16" s="17">
        <v>1</v>
      </c>
      <c r="D16" s="17">
        <v>2</v>
      </c>
      <c r="E16" s="17">
        <v>3</v>
      </c>
      <c r="F16" s="17">
        <v>4</v>
      </c>
      <c r="G16" s="17">
        <v>5</v>
      </c>
      <c r="H16" s="64"/>
    </row>
    <row r="17" spans="1:8">
      <c r="A17" s="53">
        <v>8</v>
      </c>
      <c r="B17" s="16" t="s">
        <v>359</v>
      </c>
      <c r="C17" s="16" t="s">
        <v>351</v>
      </c>
      <c r="D17" s="16" t="s">
        <v>353</v>
      </c>
      <c r="E17" s="16" t="s">
        <v>318</v>
      </c>
      <c r="F17" s="16" t="s">
        <v>322</v>
      </c>
      <c r="G17" s="16" t="s">
        <v>326</v>
      </c>
      <c r="H17" s="63">
        <f t="shared" ref="H17" si="5">G18</f>
        <v>2</v>
      </c>
    </row>
    <row r="18" spans="1:8">
      <c r="A18" s="54"/>
      <c r="B18" s="17" t="s">
        <v>360</v>
      </c>
      <c r="C18" s="17">
        <v>0.5</v>
      </c>
      <c r="D18" s="17">
        <v>1</v>
      </c>
      <c r="E18" s="17">
        <v>1</v>
      </c>
      <c r="F18" s="17">
        <v>2</v>
      </c>
      <c r="G18" s="17">
        <v>2</v>
      </c>
      <c r="H18" s="64"/>
    </row>
    <row r="19" spans="1:8">
      <c r="A19" s="53">
        <v>9</v>
      </c>
      <c r="B19" s="16" t="s">
        <v>361</v>
      </c>
      <c r="C19" s="16" t="s">
        <v>333</v>
      </c>
      <c r="D19" s="16" t="s">
        <v>322</v>
      </c>
      <c r="E19" s="16" t="s">
        <v>332</v>
      </c>
      <c r="F19" s="16" t="s">
        <v>353</v>
      </c>
      <c r="G19" s="16" t="s">
        <v>321</v>
      </c>
      <c r="H19" s="63">
        <f t="shared" ref="H19" si="6">G20</f>
        <v>1.5</v>
      </c>
    </row>
    <row r="20" spans="1:8">
      <c r="A20" s="54"/>
      <c r="B20" s="17" t="s">
        <v>362</v>
      </c>
      <c r="C20" s="17">
        <v>0</v>
      </c>
      <c r="D20" s="17">
        <v>1</v>
      </c>
      <c r="E20" s="17">
        <v>1</v>
      </c>
      <c r="F20" s="17">
        <v>1</v>
      </c>
      <c r="G20" s="17">
        <v>1.5</v>
      </c>
      <c r="H20" s="64"/>
    </row>
    <row r="21" spans="1:8">
      <c r="A21" s="53">
        <v>10</v>
      </c>
      <c r="B21" s="16" t="s">
        <v>363</v>
      </c>
      <c r="C21" s="16" t="s">
        <v>327</v>
      </c>
      <c r="D21" s="16" t="s">
        <v>326</v>
      </c>
      <c r="E21" s="16" t="s">
        <v>369</v>
      </c>
      <c r="F21" s="16" t="s">
        <v>352</v>
      </c>
      <c r="G21" s="16" t="s">
        <v>372</v>
      </c>
      <c r="H21" s="63">
        <f t="shared" ref="H21" si="7">G22</f>
        <v>2.5</v>
      </c>
    </row>
    <row r="22" spans="1:8">
      <c r="A22" s="54"/>
      <c r="B22" s="17" t="s">
        <v>364</v>
      </c>
      <c r="C22" s="17">
        <v>1</v>
      </c>
      <c r="D22" s="17">
        <v>1.5</v>
      </c>
      <c r="E22" s="17">
        <v>1.5</v>
      </c>
      <c r="F22" s="17">
        <v>2</v>
      </c>
      <c r="G22" s="17">
        <v>2.5</v>
      </c>
      <c r="H22" s="64"/>
    </row>
    <row r="23" spans="1:8">
      <c r="A23" s="53">
        <v>11</v>
      </c>
      <c r="B23" s="16" t="s">
        <v>365</v>
      </c>
      <c r="C23" s="16" t="s">
        <v>340</v>
      </c>
      <c r="D23" s="16" t="s">
        <v>370</v>
      </c>
      <c r="E23" s="16" t="s">
        <v>322</v>
      </c>
      <c r="F23" s="16" t="s">
        <v>318</v>
      </c>
      <c r="G23" s="16" t="s">
        <v>352</v>
      </c>
      <c r="H23" s="63">
        <f t="shared" ref="H23" si="8">G24</f>
        <v>2.5</v>
      </c>
    </row>
    <row r="24" spans="1:8">
      <c r="A24" s="54"/>
      <c r="B24" s="17" t="s">
        <v>366</v>
      </c>
      <c r="C24" s="17">
        <v>0.5</v>
      </c>
      <c r="D24" s="17">
        <v>0.5</v>
      </c>
      <c r="E24" s="17">
        <v>1.5</v>
      </c>
      <c r="F24" s="17">
        <v>1.5</v>
      </c>
      <c r="G24" s="17">
        <v>2.5</v>
      </c>
      <c r="H24" s="64"/>
    </row>
  </sheetData>
  <mergeCells count="12">
    <mergeCell ref="H21:H22"/>
    <mergeCell ref="H23:H24"/>
    <mergeCell ref="A1:H1"/>
    <mergeCell ref="H3:H4"/>
    <mergeCell ref="H5:H6"/>
    <mergeCell ref="H7:H8"/>
    <mergeCell ref="H9:H10"/>
    <mergeCell ref="H11:H12"/>
    <mergeCell ref="H13:H14"/>
    <mergeCell ref="H15:H16"/>
    <mergeCell ref="H17:H18"/>
    <mergeCell ref="H19:H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sqref="A1:D1"/>
    </sheetView>
  </sheetViews>
  <sheetFormatPr defaultRowHeight="15"/>
  <cols>
    <col min="1" max="1" width="34" customWidth="1"/>
    <col min="2" max="3" width="19.140625" customWidth="1"/>
    <col min="4" max="4" width="17.5703125" customWidth="1"/>
  </cols>
  <sheetData>
    <row r="1" spans="1:4">
      <c r="A1" s="65" t="s">
        <v>378</v>
      </c>
      <c r="B1" s="65"/>
      <c r="C1" s="65"/>
      <c r="D1" s="65"/>
    </row>
    <row r="2" spans="1:4">
      <c r="A2" s="56" t="s">
        <v>368</v>
      </c>
      <c r="B2" s="56" t="s">
        <v>373</v>
      </c>
      <c r="C2" s="56" t="s">
        <v>376</v>
      </c>
      <c r="D2" s="60" t="s">
        <v>374</v>
      </c>
    </row>
    <row r="3" spans="1:4">
      <c r="A3" s="66" t="s">
        <v>356</v>
      </c>
      <c r="B3" s="69">
        <v>5</v>
      </c>
      <c r="C3" s="69">
        <f>SUM('U1800 Section'!P26:P29)</f>
        <v>16</v>
      </c>
      <c r="D3" s="73" t="s">
        <v>375</v>
      </c>
    </row>
    <row r="4" spans="1:4">
      <c r="A4" s="67"/>
      <c r="B4" s="70"/>
      <c r="C4" s="70"/>
      <c r="D4" s="74"/>
    </row>
    <row r="5" spans="1:4">
      <c r="A5" s="66" t="s">
        <v>397</v>
      </c>
      <c r="B5" s="69">
        <v>3.5</v>
      </c>
      <c r="C5" s="69">
        <f>SUM('U1800 Section'!P10:P13)</f>
        <v>12.5</v>
      </c>
      <c r="D5" s="72" t="s">
        <v>377</v>
      </c>
    </row>
    <row r="6" spans="1:4">
      <c r="A6" s="67"/>
      <c r="B6" s="70"/>
      <c r="C6" s="70"/>
      <c r="D6" s="72"/>
    </row>
    <row r="7" spans="1:4">
      <c r="A7" s="66" t="s">
        <v>398</v>
      </c>
      <c r="B7" s="69">
        <v>3.5</v>
      </c>
      <c r="C7" s="69">
        <f>SUM('U1800 Section'!P14:P17)</f>
        <v>11.5</v>
      </c>
      <c r="D7" s="72" t="s">
        <v>185</v>
      </c>
    </row>
    <row r="8" spans="1:4">
      <c r="A8" s="67"/>
      <c r="B8" s="70"/>
      <c r="C8" s="70"/>
      <c r="D8" s="72"/>
    </row>
    <row r="9" spans="1:4">
      <c r="A9" s="66" t="s">
        <v>399</v>
      </c>
      <c r="B9" s="69">
        <v>3.5</v>
      </c>
      <c r="C9" s="69">
        <f>SUM('U1800 Section'!P18:P21)</f>
        <v>11</v>
      </c>
      <c r="D9" s="68"/>
    </row>
    <row r="10" spans="1:4">
      <c r="A10" s="67"/>
      <c r="B10" s="70"/>
      <c r="C10" s="70"/>
      <c r="D10" s="68"/>
    </row>
    <row r="11" spans="1:4">
      <c r="A11" s="66" t="s">
        <v>400</v>
      </c>
      <c r="B11" s="63">
        <v>2.5</v>
      </c>
      <c r="C11" s="63">
        <f>SUM('U1800 Section'!P42:P45)</f>
        <v>12.5</v>
      </c>
      <c r="D11" s="68"/>
    </row>
    <row r="12" spans="1:4">
      <c r="A12" s="67"/>
      <c r="B12" s="64"/>
      <c r="C12" s="64"/>
      <c r="D12" s="68"/>
    </row>
    <row r="13" spans="1:4">
      <c r="A13" s="66" t="s">
        <v>401</v>
      </c>
      <c r="B13" s="69">
        <v>2.5</v>
      </c>
      <c r="C13" s="69">
        <f>SUM('U1800 Section'!P2:P5)</f>
        <v>12</v>
      </c>
      <c r="D13" s="68"/>
    </row>
    <row r="14" spans="1:4">
      <c r="A14" s="67"/>
      <c r="B14" s="70"/>
      <c r="C14" s="70"/>
      <c r="D14" s="68"/>
    </row>
    <row r="15" spans="1:4">
      <c r="A15" s="66" t="s">
        <v>363</v>
      </c>
      <c r="B15" s="63">
        <v>2.5</v>
      </c>
      <c r="C15" s="63">
        <f>SUM('U1800 Section'!P38:P41)</f>
        <v>9</v>
      </c>
      <c r="D15" s="68"/>
    </row>
    <row r="16" spans="1:4">
      <c r="A16" s="67"/>
      <c r="B16" s="64"/>
      <c r="C16" s="64"/>
      <c r="D16" s="68"/>
    </row>
    <row r="17" spans="1:4">
      <c r="A17" s="66" t="s">
        <v>359</v>
      </c>
      <c r="B17" s="69">
        <v>2</v>
      </c>
      <c r="C17" s="69">
        <f>SUM('U1800 Section'!P30:P33)</f>
        <v>10</v>
      </c>
      <c r="D17" s="68"/>
    </row>
    <row r="18" spans="1:4">
      <c r="A18" s="67"/>
      <c r="B18" s="70"/>
      <c r="C18" s="70"/>
      <c r="D18" s="68"/>
    </row>
    <row r="19" spans="1:4">
      <c r="A19" s="66" t="s">
        <v>402</v>
      </c>
      <c r="B19" s="69">
        <v>2</v>
      </c>
      <c r="C19" s="69">
        <f>SUM('U1800 Section'!P6:P9)</f>
        <v>8</v>
      </c>
      <c r="D19" s="68"/>
    </row>
    <row r="20" spans="1:4">
      <c r="A20" s="67"/>
      <c r="B20" s="70"/>
      <c r="C20" s="70"/>
      <c r="D20" s="68"/>
    </row>
    <row r="21" spans="1:4">
      <c r="A21" s="66" t="s">
        <v>361</v>
      </c>
      <c r="B21" s="69">
        <v>1.5</v>
      </c>
      <c r="C21" s="69">
        <f>SUM('U1800 Section'!P34:P37)</f>
        <v>9.5</v>
      </c>
      <c r="D21" s="68"/>
    </row>
    <row r="22" spans="1:4">
      <c r="A22" s="67"/>
      <c r="B22" s="70"/>
      <c r="C22" s="70"/>
      <c r="D22" s="68"/>
    </row>
    <row r="23" spans="1:4">
      <c r="A23" s="66" t="s">
        <v>403</v>
      </c>
      <c r="B23" s="69">
        <v>1.5</v>
      </c>
      <c r="C23" s="69">
        <f>SUM('U1800 Section'!P22:P25)</f>
        <v>9</v>
      </c>
      <c r="D23" s="68"/>
    </row>
    <row r="24" spans="1:4">
      <c r="A24" s="67"/>
      <c r="B24" s="70"/>
      <c r="C24" s="70"/>
      <c r="D24" s="71"/>
    </row>
  </sheetData>
  <sortState ref="A2:C24">
    <sortCondition descending="1" ref="B3:B24"/>
  </sortState>
  <mergeCells count="45">
    <mergeCell ref="B23:B24"/>
    <mergeCell ref="B21:B22"/>
    <mergeCell ref="B3:B4"/>
    <mergeCell ref="B5:B6"/>
    <mergeCell ref="B7:B8"/>
    <mergeCell ref="B9:B10"/>
    <mergeCell ref="B15:B16"/>
    <mergeCell ref="A23:A24"/>
    <mergeCell ref="A21:A22"/>
    <mergeCell ref="C3:C4"/>
    <mergeCell ref="C5:C6"/>
    <mergeCell ref="C7:C8"/>
    <mergeCell ref="C9:C10"/>
    <mergeCell ref="C15:C16"/>
    <mergeCell ref="C11:C12"/>
    <mergeCell ref="A5:A6"/>
    <mergeCell ref="A7:A8"/>
    <mergeCell ref="A9:A10"/>
    <mergeCell ref="A15:A16"/>
    <mergeCell ref="A11:A12"/>
    <mergeCell ref="A13:A14"/>
    <mergeCell ref="B11:B12"/>
    <mergeCell ref="B13:B14"/>
    <mergeCell ref="D23:D24"/>
    <mergeCell ref="C13:C14"/>
    <mergeCell ref="C19:C20"/>
    <mergeCell ref="C17:C18"/>
    <mergeCell ref="C23:C24"/>
    <mergeCell ref="C21:C22"/>
    <mergeCell ref="D15:D16"/>
    <mergeCell ref="A1:D1"/>
    <mergeCell ref="D13:D14"/>
    <mergeCell ref="D17:D18"/>
    <mergeCell ref="D19:D20"/>
    <mergeCell ref="D21:D22"/>
    <mergeCell ref="D5:D6"/>
    <mergeCell ref="D7:D8"/>
    <mergeCell ref="D9:D10"/>
    <mergeCell ref="D11:D12"/>
    <mergeCell ref="A19:A20"/>
    <mergeCell ref="A17:A18"/>
    <mergeCell ref="B19:B20"/>
    <mergeCell ref="B17:B18"/>
    <mergeCell ref="D3:D4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Title Page</vt:lpstr>
      <vt:lpstr>Championship Section</vt:lpstr>
      <vt:lpstr>Champ Individual Standings</vt:lpstr>
      <vt:lpstr>Championship Team Results</vt:lpstr>
      <vt:lpstr>Championship Team Standings</vt:lpstr>
      <vt:lpstr>U1800 Section</vt:lpstr>
      <vt:lpstr>U1800 Individual Standings</vt:lpstr>
      <vt:lpstr>U1800 Team Results</vt:lpstr>
      <vt:lpstr>U1800 Team Standings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</dc:creator>
  <cp:lastModifiedBy>Glen</cp:lastModifiedBy>
  <dcterms:created xsi:type="dcterms:W3CDTF">2014-01-14T01:31:12Z</dcterms:created>
  <dcterms:modified xsi:type="dcterms:W3CDTF">2014-01-15T03:23:31Z</dcterms:modified>
</cp:coreProperties>
</file>